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P:\Open Access\a RCUK OA fund\RCUK Compliance 2017\"/>
    </mc:Choice>
  </mc:AlternateContent>
  <bookViews>
    <workbookView xWindow="0" yWindow="0" windowWidth="21570" windowHeight="7560" tabRatio="696" firstSheet="2" activeTab="4"/>
  </bookViews>
  <sheets>
    <sheet name="introduction" sheetId="8" r:id="rId1"/>
    <sheet name="definitions" sheetId="11" r:id="rId2"/>
    <sheet name="Jisc APC template v4" sheetId="25" r:id="rId3"/>
    <sheet name="Discounts, memberships &amp; pre-pa" sheetId="23" r:id="rId4"/>
    <sheet name="RCUK compliance summary" sheetId="21" r:id="rId5"/>
    <sheet name="Constrained values" sheetId="24" state="hidden" r:id="rId6"/>
  </sheets>
  <externalReferences>
    <externalReference r:id="rId7"/>
  </externalReferences>
  <definedNames>
    <definedName name="ASK">#REF!</definedName>
    <definedName name="ASKEXPORT">'[1]1) Export from Imperialtrial'!$A$4:$S$1114</definedName>
    <definedName name="_xlnm.Print_Area" localSheetId="2">'Jisc APC template v4'!$A$3:$AB$22</definedName>
    <definedName name="SQL">#REF!</definedName>
  </definedNames>
  <calcPr calcId="152511"/>
</workbook>
</file>

<file path=xl/calcChain.xml><?xml version="1.0" encoding="utf-8"?>
<calcChain xmlns="http://schemas.openxmlformats.org/spreadsheetml/2006/main">
  <c r="A3" i="23" l="1" a="1"/>
  <c r="A3" i="23" s="1"/>
  <c r="E3" i="23" l="1"/>
  <c r="G3" i="23"/>
  <c r="I3" i="23" s="1"/>
  <c r="H3" i="23"/>
  <c r="J3" i="23" s="1"/>
  <c r="A4" i="23" a="1"/>
  <c r="A4" i="23" s="1"/>
  <c r="A5" i="23" s="1" a="1"/>
  <c r="A5" i="23" s="1"/>
  <c r="F5" i="23" s="1"/>
  <c r="K5" i="23" s="1"/>
  <c r="F3" i="23"/>
  <c r="K3" i="23" s="1"/>
  <c r="A6" i="23" l="1" a="1"/>
  <c r="A6" i="23" s="1"/>
  <c r="H6" i="23" s="1"/>
  <c r="J6" i="23" s="1"/>
  <c r="G5" i="23"/>
  <c r="I5" i="23" s="1"/>
  <c r="H4" i="23"/>
  <c r="J4" i="23" s="1"/>
  <c r="E4" i="23"/>
  <c r="E5" i="23"/>
  <c r="H5" i="23"/>
  <c r="J5" i="23" s="1"/>
  <c r="F4" i="23"/>
  <c r="K4" i="23" s="1"/>
  <c r="G4" i="23"/>
  <c r="I4" i="23" s="1"/>
  <c r="E28" i="21"/>
  <c r="G28" i="21" s="1"/>
  <c r="C29" i="21" s="1"/>
  <c r="E29" i="21" s="1"/>
  <c r="G29" i="21" s="1"/>
  <c r="C30" i="21" s="1"/>
  <c r="E30" i="21" s="1"/>
  <c r="G30" i="21" s="1"/>
  <c r="C31" i="21" s="1"/>
  <c r="A7" i="23" l="1" a="1"/>
  <c r="A7" i="23" s="1"/>
  <c r="E7" i="23" s="1"/>
  <c r="G6" i="23"/>
  <c r="I6" i="23" s="1"/>
  <c r="E6" i="23"/>
  <c r="F6" i="23"/>
  <c r="K6" i="23" s="1"/>
  <c r="C42" i="21"/>
  <c r="C40" i="21"/>
  <c r="C20" i="21"/>
  <c r="F7" i="23" l="1"/>
  <c r="K7" i="23" s="1"/>
  <c r="A8" i="23" a="1"/>
  <c r="A8" i="23" s="1"/>
  <c r="G8" i="23" s="1"/>
  <c r="I8" i="23" s="1"/>
  <c r="H7" i="23"/>
  <c r="J7" i="23" s="1"/>
  <c r="G7" i="23"/>
  <c r="I7" i="23" s="1"/>
  <c r="E8" i="23" l="1"/>
  <c r="H8" i="23"/>
  <c r="J8" i="23" s="1"/>
  <c r="F8" i="23"/>
  <c r="K8" i="23" s="1"/>
  <c r="A9" i="23" a="1"/>
  <c r="A9" i="23" s="1"/>
  <c r="E9" i="23" s="1"/>
  <c r="F9" i="23" l="1"/>
  <c r="K9" i="23" s="1"/>
  <c r="H9" i="23"/>
  <c r="J9" i="23" s="1"/>
  <c r="A10" i="23" a="1"/>
  <c r="A10" i="23" s="1"/>
  <c r="A11" i="23" s="1" a="1"/>
  <c r="A11" i="23" s="1"/>
  <c r="G9" i="23"/>
  <c r="I9" i="23" s="1"/>
  <c r="E10" i="23" l="1"/>
  <c r="F10" i="23"/>
  <c r="K10" i="23" s="1"/>
  <c r="G10" i="23"/>
  <c r="I10" i="23" s="1"/>
  <c r="H10" i="23"/>
  <c r="J10" i="23" s="1"/>
  <c r="A12" i="23" a="1"/>
  <c r="A12" i="23" s="1"/>
  <c r="G12" i="23" s="1"/>
  <c r="I12" i="23" s="1"/>
  <c r="G11" i="23"/>
  <c r="I11" i="23" s="1"/>
  <c r="E11" i="23"/>
  <c r="F11" i="23"/>
  <c r="K11" i="23" s="1"/>
  <c r="H11" i="23"/>
  <c r="J11" i="23" s="1"/>
  <c r="H12" i="23" l="1"/>
  <c r="J12" i="23" s="1"/>
  <c r="A13" i="23" a="1"/>
  <c r="A13" i="23" s="1"/>
  <c r="H13" i="23" s="1"/>
  <c r="J13" i="23" s="1"/>
  <c r="F12" i="23"/>
  <c r="K12" i="23" s="1"/>
  <c r="E12" i="23"/>
  <c r="F13" i="23" l="1"/>
  <c r="K13" i="23" s="1"/>
  <c r="E13" i="23"/>
  <c r="G13" i="23"/>
  <c r="I13" i="23" s="1"/>
  <c r="A14" i="23" a="1"/>
  <c r="A14" i="23" s="1"/>
  <c r="A15" i="23" s="1" a="1"/>
  <c r="A15" i="23" s="1"/>
  <c r="F15" i="23" s="1"/>
  <c r="K15" i="23" s="1"/>
  <c r="G14" i="23" l="1"/>
  <c r="I14" i="23" s="1"/>
  <c r="H15" i="23"/>
  <c r="J15" i="23" s="1"/>
  <c r="A16" i="23" a="1"/>
  <c r="A16" i="23" s="1"/>
  <c r="E14" i="23"/>
  <c r="G15" i="23"/>
  <c r="I15" i="23" s="1"/>
  <c r="E15" i="23"/>
  <c r="H14" i="23"/>
  <c r="J14" i="23" s="1"/>
  <c r="F14" i="23"/>
  <c r="K14" i="23" s="1"/>
  <c r="E16" i="23" l="1"/>
  <c r="H16" i="23"/>
  <c r="J16" i="23" s="1"/>
  <c r="G16" i="23"/>
  <c r="I16" i="23" s="1"/>
  <c r="A17" i="23" a="1"/>
  <c r="A17" i="23" s="1"/>
  <c r="H17" i="23" s="1"/>
  <c r="J17" i="23" s="1"/>
  <c r="F16" i="23"/>
  <c r="K16" i="23" s="1"/>
  <c r="F17" i="23" l="1"/>
  <c r="K17" i="23" s="1"/>
  <c r="E17" i="23"/>
  <c r="A18" i="23" a="1"/>
  <c r="A18" i="23" s="1"/>
  <c r="G17" i="23"/>
  <c r="I17" i="23" s="1"/>
  <c r="H18" i="23" l="1"/>
  <c r="J18" i="23" s="1"/>
  <c r="G18" i="23"/>
  <c r="I18" i="23" s="1"/>
  <c r="E18" i="23"/>
  <c r="A19" i="23" a="1"/>
  <c r="A19" i="23" s="1"/>
  <c r="F18" i="23"/>
  <c r="K18" i="23" s="1"/>
  <c r="A20" i="23" l="1" a="1"/>
  <c r="A20" i="23" s="1"/>
  <c r="E19" i="23"/>
  <c r="H19" i="23"/>
  <c r="J19" i="23" s="1"/>
  <c r="F19" i="23"/>
  <c r="K19" i="23" s="1"/>
  <c r="G19" i="23"/>
  <c r="I19" i="23" s="1"/>
  <c r="A21" i="23" l="1" a="1"/>
  <c r="A21" i="23" s="1"/>
  <c r="F20" i="23"/>
  <c r="K20" i="23" s="1"/>
  <c r="G20" i="23"/>
  <c r="I20" i="23" s="1"/>
  <c r="H20" i="23"/>
  <c r="J20" i="23" s="1"/>
  <c r="E20" i="23"/>
  <c r="A22" i="23" l="1" a="1"/>
  <c r="A22" i="23" s="1"/>
  <c r="A23" i="23" s="1" a="1"/>
  <c r="A23" i="23" s="1"/>
  <c r="A24" i="23" s="1" a="1"/>
  <c r="A24" i="23" s="1"/>
  <c r="H21" i="23"/>
  <c r="J21" i="23" s="1"/>
  <c r="E21" i="23"/>
  <c r="F21" i="23"/>
  <c r="K21" i="23" s="1"/>
  <c r="G21" i="23"/>
  <c r="I21" i="23" s="1"/>
  <c r="E22" i="23" l="1"/>
  <c r="G22" i="23"/>
  <c r="I22" i="23" s="1"/>
  <c r="F22" i="23"/>
  <c r="K22" i="23" s="1"/>
  <c r="H22" i="23"/>
  <c r="J22" i="23" s="1"/>
  <c r="E23" i="23"/>
  <c r="F23" i="23"/>
  <c r="K23" i="23" s="1"/>
  <c r="H23" i="23"/>
  <c r="J23" i="23" s="1"/>
  <c r="G23" i="23"/>
  <c r="I23" i="23" s="1"/>
  <c r="A25" i="23" a="1"/>
  <c r="A25" i="23" s="1"/>
  <c r="A26" i="23" s="1" a="1"/>
  <c r="A26" i="23" s="1"/>
  <c r="H24" i="23"/>
  <c r="J24" i="23" s="1"/>
  <c r="E24" i="23"/>
  <c r="G24" i="23"/>
  <c r="I24" i="23" s="1"/>
  <c r="F24" i="23"/>
  <c r="K24" i="23" s="1"/>
  <c r="A27" i="23" l="1" a="1"/>
  <c r="A27" i="23" s="1"/>
  <c r="F27" i="23" s="1"/>
  <c r="K27" i="23" s="1"/>
  <c r="G26" i="23"/>
  <c r="I26" i="23" s="1"/>
  <c r="E26" i="23"/>
  <c r="F26" i="23"/>
  <c r="K26" i="23" s="1"/>
  <c r="H26" i="23"/>
  <c r="J26" i="23" s="1"/>
  <c r="E25" i="23"/>
  <c r="F25" i="23"/>
  <c r="K25" i="23" s="1"/>
  <c r="H25" i="23"/>
  <c r="J25" i="23" s="1"/>
  <c r="G25" i="23"/>
  <c r="I25" i="23" s="1"/>
  <c r="E27" i="23" l="1"/>
  <c r="H27" i="23"/>
  <c r="J27" i="23" s="1"/>
  <c r="G27" i="23"/>
  <c r="I27" i="23" s="1"/>
  <c r="A28" i="23" a="1"/>
  <c r="A28" i="23" s="1"/>
  <c r="F28" i="23" l="1"/>
  <c r="K28" i="23" s="1"/>
  <c r="E28" i="23"/>
  <c r="G28" i="23"/>
  <c r="I28" i="23" s="1"/>
  <c r="H28" i="23"/>
  <c r="J28" i="23" s="1"/>
  <c r="A29" i="23" a="1"/>
  <c r="A29" i="23" s="1"/>
  <c r="E29" i="23" s="1"/>
  <c r="F29" i="23" l="1"/>
  <c r="K29" i="23" s="1"/>
  <c r="G29" i="23"/>
  <c r="I29" i="23" s="1"/>
  <c r="H29" i="23"/>
  <c r="J29" i="23" s="1"/>
  <c r="A30" i="23" a="1"/>
  <c r="A30" i="23" s="1"/>
  <c r="H30" i="23" l="1"/>
  <c r="J30" i="23" s="1"/>
  <c r="A31" i="23" a="1"/>
  <c r="A31" i="23" s="1"/>
  <c r="G30" i="23"/>
  <c r="I30" i="23" s="1"/>
  <c r="E30" i="23"/>
  <c r="F30" i="23"/>
  <c r="K30" i="23" s="1"/>
  <c r="H31" i="23" l="1"/>
  <c r="J31" i="23" s="1"/>
  <c r="E31" i="23"/>
  <c r="G31" i="23"/>
  <c r="I31" i="23" s="1"/>
  <c r="F31" i="23"/>
  <c r="K31" i="23" s="1"/>
  <c r="A32" i="23" a="1"/>
  <c r="A32" i="23" s="1"/>
  <c r="G32" i="23" l="1"/>
  <c r="I32" i="23" s="1"/>
  <c r="E32" i="23"/>
  <c r="F32" i="23"/>
  <c r="K32" i="23" s="1"/>
  <c r="H32" i="23"/>
  <c r="J32" i="23" s="1"/>
  <c r="A33" i="23" a="1"/>
  <c r="A33" i="23" s="1"/>
  <c r="G33" i="23" l="1"/>
  <c r="I33" i="23" s="1"/>
  <c r="E33" i="23"/>
  <c r="F33" i="23"/>
  <c r="K33" i="23" s="1"/>
  <c r="H33" i="23"/>
  <c r="J33" i="23" s="1"/>
  <c r="A34" i="23" a="1"/>
  <c r="A34" i="23" s="1"/>
  <c r="G34" i="23" l="1"/>
  <c r="I34" i="23" s="1"/>
  <c r="F34" i="23"/>
  <c r="K34" i="23" s="1"/>
  <c r="H34" i="23"/>
  <c r="J34" i="23" s="1"/>
  <c r="E34" i="23"/>
  <c r="A35" i="23" a="1"/>
  <c r="A35" i="23" s="1"/>
  <c r="F35" i="23" l="1"/>
  <c r="K35" i="23" s="1"/>
  <c r="E35" i="23"/>
  <c r="H35" i="23"/>
  <c r="J35" i="23" s="1"/>
  <c r="G35" i="23"/>
  <c r="I35" i="23" s="1"/>
  <c r="A36" i="23" a="1"/>
  <c r="A36" i="23" s="1"/>
  <c r="E36" i="23" l="1"/>
  <c r="G36" i="23"/>
  <c r="I36" i="23" s="1"/>
  <c r="F36" i="23"/>
  <c r="K36" i="23" s="1"/>
  <c r="H36" i="23"/>
  <c r="J36" i="23" s="1"/>
  <c r="A37" i="23" a="1"/>
  <c r="A37" i="23" s="1"/>
  <c r="H37" i="23" l="1"/>
  <c r="J37" i="23" s="1"/>
  <c r="F37" i="23"/>
  <c r="K37" i="23" s="1"/>
  <c r="G37" i="23"/>
  <c r="I37" i="23" s="1"/>
  <c r="E37" i="23"/>
  <c r="A38" i="23" a="1"/>
  <c r="A38" i="23" s="1"/>
  <c r="G38" i="23" l="1"/>
  <c r="I38" i="23" s="1"/>
  <c r="H38" i="23"/>
  <c r="J38" i="23" s="1"/>
  <c r="E38" i="23"/>
  <c r="F38" i="23"/>
  <c r="K38" i="23" s="1"/>
  <c r="A39" i="23" a="1"/>
  <c r="A39" i="23" s="1"/>
  <c r="F39" i="23" l="1"/>
  <c r="K39" i="23" s="1"/>
  <c r="H39" i="23"/>
  <c r="J39" i="23" s="1"/>
  <c r="E39" i="23"/>
  <c r="G39" i="23"/>
  <c r="I39" i="23" s="1"/>
  <c r="A40" i="23" a="1"/>
  <c r="A40" i="23" s="1"/>
  <c r="E40" i="23" l="1"/>
  <c r="F40" i="23"/>
  <c r="K40" i="23" s="1"/>
  <c r="G40" i="23"/>
  <c r="I40" i="23" s="1"/>
  <c r="H40" i="23"/>
  <c r="J40" i="23" s="1"/>
  <c r="A41" i="23" a="1"/>
  <c r="A41" i="23" s="1"/>
  <c r="H41" i="23" l="1"/>
  <c r="J41" i="23" s="1"/>
  <c r="F41" i="23"/>
  <c r="K41" i="23" s="1"/>
  <c r="G41" i="23"/>
  <c r="I41" i="23" s="1"/>
  <c r="E41" i="23"/>
  <c r="A42" i="23" a="1"/>
  <c r="A42" i="23" s="1"/>
  <c r="F42" i="23" l="1"/>
  <c r="K42" i="23" s="1"/>
  <c r="G42" i="23"/>
  <c r="I42" i="23" s="1"/>
  <c r="H42" i="23"/>
  <c r="J42" i="23" s="1"/>
  <c r="E42" i="23"/>
  <c r="A43" i="23" a="1"/>
  <c r="A43" i="23" s="1"/>
  <c r="E43" i="23" l="1"/>
  <c r="F43" i="23"/>
  <c r="K43" i="23" s="1"/>
  <c r="G43" i="23"/>
  <c r="I43" i="23" s="1"/>
  <c r="H43" i="23"/>
  <c r="J43" i="23" s="1"/>
  <c r="A44" i="23" a="1"/>
  <c r="A44" i="23" s="1"/>
  <c r="H44" i="23" l="1"/>
  <c r="J44" i="23" s="1"/>
  <c r="E44" i="23"/>
  <c r="F44" i="23"/>
  <c r="K44" i="23" s="1"/>
  <c r="G44" i="23"/>
  <c r="I44" i="23" s="1"/>
  <c r="A45" i="23" a="1"/>
  <c r="A45" i="23" s="1"/>
  <c r="H45" i="23" l="1"/>
  <c r="J45" i="23" s="1"/>
  <c r="E45" i="23"/>
  <c r="F45" i="23"/>
  <c r="K45" i="23" s="1"/>
  <c r="G45" i="23"/>
  <c r="I45" i="23" s="1"/>
  <c r="A46" i="23" a="1"/>
  <c r="A46" i="23" s="1"/>
  <c r="G46" i="23" l="1"/>
  <c r="I46" i="23" s="1"/>
  <c r="H46" i="23"/>
  <c r="J46" i="23" s="1"/>
  <c r="E46" i="23"/>
  <c r="F46" i="23"/>
  <c r="K46" i="23" s="1"/>
  <c r="A47" i="23" a="1"/>
  <c r="A47" i="23" s="1"/>
  <c r="F47" i="23" l="1"/>
  <c r="K47" i="23" s="1"/>
  <c r="E47" i="23"/>
  <c r="G47" i="23"/>
  <c r="I47" i="23" s="1"/>
  <c r="H47" i="23"/>
  <c r="J47" i="23" s="1"/>
  <c r="A48" i="23" a="1"/>
  <c r="A48" i="23" s="1"/>
  <c r="E48" i="23" l="1"/>
  <c r="H48" i="23"/>
  <c r="J48" i="23" s="1"/>
  <c r="F48" i="23"/>
  <c r="K48" i="23" s="1"/>
  <c r="G48" i="23"/>
  <c r="I48" i="23" s="1"/>
  <c r="A49" i="23" a="1"/>
  <c r="A49" i="23" s="1"/>
  <c r="E49" i="23" l="1"/>
  <c r="F49" i="23"/>
  <c r="K49" i="23" s="1"/>
  <c r="G49" i="23"/>
  <c r="I49" i="23" s="1"/>
  <c r="H49" i="23"/>
  <c r="J49" i="23" s="1"/>
  <c r="A50" i="23" a="1"/>
  <c r="A50" i="23" s="1"/>
  <c r="G50" i="23" l="1"/>
  <c r="I50" i="23" s="1"/>
  <c r="H50" i="23"/>
  <c r="J50" i="23" s="1"/>
  <c r="E50" i="23"/>
  <c r="F50" i="23"/>
  <c r="K50" i="23" s="1"/>
</calcChain>
</file>

<file path=xl/comments1.xml><?xml version="1.0" encoding="utf-8"?>
<comments xmlns="http://schemas.openxmlformats.org/spreadsheetml/2006/main">
  <authors>
    <author>RCUK Guidance</author>
  </authors>
  <commentList>
    <comment ref="A4" authorId="0" shapeId="0">
      <text>
        <r>
          <rPr>
            <b/>
            <sz val="9"/>
            <color indexed="81"/>
            <rFont val="Tahoma"/>
            <family val="2"/>
          </rPr>
          <t>Guidance:</t>
        </r>
        <r>
          <rPr>
            <sz val="9"/>
            <color indexed="81"/>
            <rFont val="Tahoma"/>
            <family val="2"/>
          </rPr>
          <t xml:space="preserve">
Date on which the resource has been accepted for publication with all substantive changes made. Use most accurate date available, whether that is day (e.g. 2017-01-01), month (e.g. 2017-01), or year (e.g. 2017).</t>
        </r>
      </text>
    </comment>
    <comment ref="B4" authorId="0" shapeId="0">
      <text>
        <r>
          <rPr>
            <b/>
            <sz val="9"/>
            <color indexed="81"/>
            <rFont val="Tahoma"/>
            <family val="2"/>
          </rPr>
          <t>Guidance:</t>
        </r>
        <r>
          <rPr>
            <sz val="9"/>
            <color indexed="81"/>
            <rFont val="Tahoma"/>
            <family val="2"/>
          </rPr>
          <t xml:space="preserve">
PubMed unique identifier.</t>
        </r>
      </text>
    </comment>
    <comment ref="C4" authorId="0" shapeId="0">
      <text>
        <r>
          <rPr>
            <b/>
            <sz val="9"/>
            <color indexed="81"/>
            <rFont val="Tahoma"/>
            <family val="2"/>
          </rPr>
          <t>Guidance:</t>
        </r>
        <r>
          <rPr>
            <sz val="9"/>
            <color indexed="81"/>
            <rFont val="Tahoma"/>
            <family val="2"/>
          </rPr>
          <t xml:space="preserve">
The Digital Object Identifier.</t>
        </r>
      </text>
    </comment>
    <comment ref="D4" authorId="0" shapeId="0">
      <text>
        <r>
          <rPr>
            <b/>
            <sz val="9"/>
            <color indexed="81"/>
            <rFont val="Tahoma"/>
            <family val="2"/>
          </rPr>
          <t>Guidance:</t>
        </r>
        <r>
          <rPr>
            <sz val="9"/>
            <color indexed="81"/>
            <rFont val="Tahoma"/>
            <family val="2"/>
          </rPr>
          <t xml:space="preserve">
The name of the organisation making an article available. </t>
        </r>
        <r>
          <rPr>
            <b/>
            <sz val="9"/>
            <color indexed="81"/>
            <rFont val="Tahoma"/>
            <family val="2"/>
          </rPr>
          <t>Complete if no DOI or PMID is provided.</t>
        </r>
      </text>
    </comment>
    <comment ref="E4" authorId="0" shapeId="0">
      <text>
        <r>
          <rPr>
            <b/>
            <sz val="9"/>
            <color indexed="81"/>
            <rFont val="Tahoma"/>
            <family val="2"/>
          </rPr>
          <t>Guidance:</t>
        </r>
        <r>
          <rPr>
            <sz val="9"/>
            <color indexed="81"/>
            <rFont val="Tahoma"/>
            <family val="2"/>
          </rPr>
          <t xml:space="preserve">
Title of the work that the item is contained within: if it is not a journal but a book or conference proceeding, use the title of that instead. </t>
        </r>
        <r>
          <rPr>
            <b/>
            <sz val="9"/>
            <color indexed="81"/>
            <rFont val="Tahoma"/>
            <family val="2"/>
          </rPr>
          <t>Complete if no DOI or PMID is provided.</t>
        </r>
      </text>
    </comment>
    <comment ref="F4" authorId="0" shapeId="0">
      <text>
        <r>
          <rPr>
            <b/>
            <sz val="9"/>
            <color indexed="81"/>
            <rFont val="Tahoma"/>
            <family val="2"/>
          </rPr>
          <t>Guidance:</t>
        </r>
        <r>
          <rPr>
            <sz val="9"/>
            <color indexed="81"/>
            <rFont val="Tahoma"/>
            <family val="2"/>
          </rPr>
          <t xml:space="preserve">
The International Standard Serial Number. E-ISSN is preferred. Use ISBN if applicable. </t>
        </r>
        <r>
          <rPr>
            <b/>
            <sz val="9"/>
            <color indexed="81"/>
            <rFont val="Tahoma"/>
            <family val="2"/>
          </rPr>
          <t>Complete if no PMID or DOI is provided.</t>
        </r>
      </text>
    </comment>
    <comment ref="G4" authorId="0" shapeId="0">
      <text>
        <r>
          <rPr>
            <b/>
            <sz val="9"/>
            <color indexed="81"/>
            <rFont val="Tahoma"/>
            <family val="2"/>
          </rPr>
          <t xml:space="preserve"> Guidance:</t>
        </r>
        <r>
          <rPr>
            <sz val="9"/>
            <color indexed="81"/>
            <rFont val="Tahoma"/>
            <family val="2"/>
          </rPr>
          <t xml:space="preserve">
Select what kind of publication the item is published in from the drop-down list.</t>
        </r>
        <r>
          <rPr>
            <b/>
            <sz val="9"/>
            <color indexed="81"/>
            <rFont val="Tahoma"/>
            <family val="2"/>
          </rPr>
          <t xml:space="preserve"> Complete if no DOI or PMID is provided.</t>
        </r>
      </text>
    </comment>
    <comment ref="H4" authorId="0" shapeId="0">
      <text>
        <r>
          <rPr>
            <b/>
            <sz val="9"/>
            <color indexed="81"/>
            <rFont val="Tahoma"/>
            <family val="2"/>
          </rPr>
          <t>Guidance:</t>
        </r>
        <r>
          <rPr>
            <sz val="9"/>
            <color indexed="81"/>
            <rFont val="Tahoma"/>
            <family val="2"/>
          </rPr>
          <t xml:space="preserve">
Title of item, i.e. title of journal article, book chapter, conference paper etc.</t>
        </r>
      </text>
    </comment>
    <comment ref="I4" authorId="0" shapeId="0">
      <text>
        <r>
          <rPr>
            <b/>
            <sz val="9"/>
            <color indexed="81"/>
            <rFont val="Tahoma"/>
            <family val="2"/>
          </rPr>
          <t>Guidance:</t>
        </r>
        <r>
          <rPr>
            <sz val="9"/>
            <color indexed="81"/>
            <rFont val="Tahoma"/>
            <family val="2"/>
          </rPr>
          <t xml:space="preserve">
The date of earliest online availability. Use most accurate date available, whether that is day (e.g. 2017-01-01), month (e.g. 2017-01), or year (e.g. 2017).</t>
        </r>
      </text>
    </comment>
    <comment ref="J4" authorId="0" shapeId="0">
      <text>
        <r>
          <rPr>
            <b/>
            <sz val="9"/>
            <color indexed="81"/>
            <rFont val="Tahoma"/>
            <family val="2"/>
          </rPr>
          <t>Guidance:</t>
        </r>
        <r>
          <rPr>
            <sz val="9"/>
            <color indexed="81"/>
            <rFont val="Tahoma"/>
            <family val="2"/>
          </rPr>
          <t xml:space="preserve">
Select only from the </t>
        </r>
        <r>
          <rPr>
            <b/>
            <sz val="9"/>
            <color indexed="81"/>
            <rFont val="Tahoma"/>
            <family val="2"/>
          </rPr>
          <t>constrained</t>
        </r>
        <r>
          <rPr>
            <sz val="9"/>
            <color indexed="81"/>
            <rFont val="Tahoma"/>
            <family val="2"/>
          </rPr>
          <t xml:space="preserve"> </t>
        </r>
        <r>
          <rPr>
            <b/>
            <sz val="9"/>
            <color indexed="81"/>
            <rFont val="Tahoma"/>
            <family val="2"/>
          </rPr>
          <t>drop-down list</t>
        </r>
        <r>
          <rPr>
            <sz val="9"/>
            <color indexed="81"/>
            <rFont val="Tahoma"/>
            <family val="2"/>
          </rPr>
          <t>. State the source of funding to pay the APC: RCUK, COAF, Institutional, or Other. Explain any complications in the 'Notes' field. If there is more than one funder of the APC, state these in the following two columns.</t>
        </r>
      </text>
    </comment>
    <comment ref="K4" authorId="0" shapeId="0">
      <text>
        <r>
          <rPr>
            <b/>
            <sz val="9"/>
            <color indexed="81"/>
            <rFont val="Tahoma"/>
            <family val="2"/>
          </rPr>
          <t>Guidance:</t>
        </r>
        <r>
          <rPr>
            <sz val="9"/>
            <color indexed="81"/>
            <rFont val="Tahoma"/>
            <family val="2"/>
          </rPr>
          <t xml:space="preserve">
Complete if there is more than one fund that the APC is paid from. </t>
        </r>
        <r>
          <rPr>
            <b/>
            <sz val="9"/>
            <color indexed="81"/>
            <rFont val="Tahoma"/>
            <family val="2"/>
          </rPr>
          <t>Select only from the constrained drop-down list</t>
        </r>
      </text>
    </comment>
    <comment ref="L4" authorId="0" shapeId="0">
      <text>
        <r>
          <rPr>
            <b/>
            <sz val="9"/>
            <color indexed="81"/>
            <rFont val="Tahoma"/>
            <family val="2"/>
          </rPr>
          <t>Guidance:</t>
        </r>
        <r>
          <rPr>
            <sz val="9"/>
            <color indexed="81"/>
            <rFont val="Tahoma"/>
            <family val="2"/>
          </rPr>
          <t xml:space="preserve">
Complete if there are more than two funds that the APC is paid from.</t>
        </r>
        <r>
          <rPr>
            <b/>
            <sz val="9"/>
            <color indexed="81"/>
            <rFont val="Tahoma"/>
            <family val="2"/>
          </rPr>
          <t xml:space="preserve"> Select only from the constrained drop-down list</t>
        </r>
      </text>
    </comment>
    <comment ref="M4" authorId="0" shapeId="0">
      <text>
        <r>
          <rPr>
            <b/>
            <sz val="9"/>
            <color indexed="81"/>
            <rFont val="Tahoma"/>
            <family val="2"/>
          </rPr>
          <t>Guidance:</t>
        </r>
        <r>
          <rPr>
            <sz val="9"/>
            <color indexed="81"/>
            <rFont val="Tahoma"/>
            <family val="2"/>
          </rPr>
          <t xml:space="preserve">
</t>
        </r>
        <r>
          <rPr>
            <b/>
            <sz val="9"/>
            <color indexed="81"/>
            <rFont val="Tahoma"/>
            <family val="2"/>
          </rPr>
          <t>Select only from the constrained drop-down list.</t>
        </r>
        <r>
          <rPr>
            <sz val="9"/>
            <color indexed="81"/>
            <rFont val="Tahoma"/>
            <family val="2"/>
          </rPr>
          <t xml:space="preserve"> This may differ from the 'Fund that APC is paid from' field. Explain any complications in the 'Notes' field.  This field is optional when reporting to Jisc.</t>
        </r>
      </text>
    </comment>
    <comment ref="N4" authorId="0" shapeId="0">
      <text>
        <r>
          <rPr>
            <b/>
            <sz val="9"/>
            <color indexed="81"/>
            <rFont val="Tahoma"/>
            <family val="2"/>
          </rPr>
          <t>Guidance:</t>
        </r>
        <r>
          <rPr>
            <sz val="9"/>
            <color indexed="81"/>
            <rFont val="Tahoma"/>
            <family val="2"/>
          </rPr>
          <t xml:space="preserve">
Grant ID for first funder (column M). This field is optional if reporting to Jisc.</t>
        </r>
      </text>
    </comment>
    <comment ref="O4" authorId="0" shapeId="0">
      <text>
        <r>
          <rPr>
            <b/>
            <sz val="9"/>
            <color indexed="81"/>
            <rFont val="Tahoma"/>
            <family val="2"/>
          </rPr>
          <t>Guidance:</t>
        </r>
        <r>
          <rPr>
            <sz val="9"/>
            <color indexed="81"/>
            <rFont val="Tahoma"/>
            <family val="2"/>
          </rPr>
          <t xml:space="preserve">
The funder of the research - complete if there is more than one known funder. </t>
        </r>
        <r>
          <rPr>
            <b/>
            <sz val="9"/>
            <color indexed="81"/>
            <rFont val="Tahoma"/>
            <family val="2"/>
          </rPr>
          <t xml:space="preserve">Select only from the constrained drop-down list. </t>
        </r>
      </text>
    </comment>
    <comment ref="P4" authorId="0" shapeId="0">
      <text>
        <r>
          <rPr>
            <b/>
            <sz val="9"/>
            <color indexed="81"/>
            <rFont val="Tahoma"/>
            <family val="2"/>
          </rPr>
          <t>Guidance:</t>
        </r>
        <r>
          <rPr>
            <sz val="9"/>
            <color indexed="81"/>
            <rFont val="Tahoma"/>
            <family val="2"/>
          </rPr>
          <t xml:space="preserve">
Grant ID for second funder (column O).</t>
        </r>
      </text>
    </comment>
    <comment ref="Q4" authorId="0" shapeId="0">
      <text>
        <r>
          <rPr>
            <b/>
            <sz val="9"/>
            <color indexed="81"/>
            <rFont val="Tahoma"/>
            <family val="2"/>
          </rPr>
          <t>Guidance:</t>
        </r>
        <r>
          <rPr>
            <sz val="9"/>
            <color indexed="81"/>
            <rFont val="Tahoma"/>
            <family val="2"/>
          </rPr>
          <t xml:space="preserve">
The funder of the research - complete if there are more than two known funders.  </t>
        </r>
        <r>
          <rPr>
            <b/>
            <sz val="9"/>
            <color indexed="81"/>
            <rFont val="Tahoma"/>
            <family val="2"/>
          </rPr>
          <t>Select only from the constrained drop-down list.</t>
        </r>
        <r>
          <rPr>
            <sz val="9"/>
            <color indexed="81"/>
            <rFont val="Tahoma"/>
            <family val="2"/>
          </rPr>
          <t xml:space="preserve"> For any additional funders please add after "Notes" column.</t>
        </r>
      </text>
    </comment>
    <comment ref="R4" authorId="0" shapeId="0">
      <text>
        <r>
          <rPr>
            <b/>
            <sz val="9"/>
            <color indexed="81"/>
            <rFont val="Tahoma"/>
            <family val="2"/>
          </rPr>
          <t>Guidance:</t>
        </r>
        <r>
          <rPr>
            <sz val="9"/>
            <color indexed="81"/>
            <rFont val="Tahoma"/>
            <family val="2"/>
          </rPr>
          <t xml:space="preserve">
Grant ID for third funder (column Q).</t>
        </r>
      </text>
    </comment>
    <comment ref="S4" authorId="0" shapeId="0">
      <text>
        <r>
          <rPr>
            <b/>
            <sz val="9"/>
            <color indexed="81"/>
            <rFont val="Tahoma"/>
            <family val="2"/>
          </rPr>
          <t>Guidance:</t>
        </r>
        <r>
          <rPr>
            <sz val="9"/>
            <color indexed="81"/>
            <rFont val="Tahoma"/>
            <family val="2"/>
          </rPr>
          <t xml:space="preserve">
The date that payment leaves the institution's account. Use most accurate date available, whether that is day (e.g. 2017-01-01), month (e.g. 2017-01), or year (e.g. 2017).</t>
        </r>
      </text>
    </comment>
    <comment ref="T4" authorId="0" shapeId="0">
      <text>
        <r>
          <rPr>
            <b/>
            <sz val="9"/>
            <color indexed="81"/>
            <rFont val="Tahoma"/>
            <family val="2"/>
          </rPr>
          <t>Guidance:</t>
        </r>
        <r>
          <rPr>
            <sz val="9"/>
            <color indexed="81"/>
            <rFont val="Tahoma"/>
            <family val="2"/>
          </rPr>
          <t xml:space="preserve">
The amount that was paid for the APC, in the currency it was paid in, excluding VAT (where possible).</t>
        </r>
      </text>
    </comment>
    <comment ref="U4" authorId="0" shapeId="0">
      <text>
        <r>
          <rPr>
            <b/>
            <sz val="9"/>
            <color indexed="81"/>
            <rFont val="Tahoma"/>
            <family val="2"/>
          </rPr>
          <t>Guidance:</t>
        </r>
        <r>
          <rPr>
            <sz val="9"/>
            <color indexed="81"/>
            <rFont val="Tahoma"/>
            <family val="2"/>
          </rPr>
          <t xml:space="preserve">
Currency that the APC was originally paid in e.g. GBP, USD, EUR.</t>
        </r>
      </text>
    </comment>
    <comment ref="V4" authorId="0" shapeId="0">
      <text>
        <r>
          <rPr>
            <b/>
            <sz val="9"/>
            <color indexed="81"/>
            <rFont val="Tahoma"/>
            <family val="2"/>
          </rPr>
          <t>Guidance:</t>
        </r>
        <r>
          <rPr>
            <sz val="9"/>
            <color indexed="81"/>
            <rFont val="Tahoma"/>
            <family val="2"/>
          </rPr>
          <t xml:space="preserve">
The amount that was paid for the APC in GBP. Includes VAT but excludes additional publication costs. In the case where the amount is unknown or unclear, as with prepaid or offset APCs, leave blank and indicate the name of the deal under 'Discounts, memberships, &amp; pre-payment agreements.'</t>
        </r>
      </text>
    </comment>
    <comment ref="W4" authorId="0" shapeId="0">
      <text>
        <r>
          <rPr>
            <b/>
            <sz val="9"/>
            <color indexed="81"/>
            <rFont val="Tahoma"/>
            <family val="2"/>
          </rPr>
          <t>Guidance:</t>
        </r>
        <r>
          <rPr>
            <sz val="9"/>
            <color indexed="81"/>
            <rFont val="Tahoma"/>
            <family val="2"/>
          </rPr>
          <t xml:space="preserve">
The total of any additional costs charged by the publisher e.g. page and colour charges. This does not include transaction fees such as bank charges (these should be added to "Other OA costs" under section E of "RCUK Compliance tab") . Use the 'Notes' field for details.</t>
        </r>
      </text>
    </comment>
    <comment ref="X4" authorId="0" shapeId="0">
      <text>
        <r>
          <rPr>
            <b/>
            <sz val="9"/>
            <color indexed="81"/>
            <rFont val="Tahoma"/>
            <family val="2"/>
          </rPr>
          <t>Guidance:</t>
        </r>
        <r>
          <rPr>
            <sz val="9"/>
            <color indexed="81"/>
            <rFont val="Tahoma"/>
            <family val="2"/>
          </rPr>
          <t xml:space="preserve">
</t>
        </r>
        <r>
          <rPr>
            <b/>
            <sz val="9"/>
            <color indexed="81"/>
            <rFont val="Tahoma"/>
            <family val="2"/>
          </rPr>
          <t>Where possible, select from drop-down list.</t>
        </r>
        <r>
          <rPr>
            <sz val="9"/>
            <color indexed="81"/>
            <rFont val="Tahoma"/>
            <family val="2"/>
          </rPr>
          <t xml:space="preserve"> Specify whether there was a discount on the APC that was paid to a publisher, including instances where the institution has a pre-payment or membership agreement with the publisher. Please then fill in details about the deal in the "Discounts, memberships and pre-payments" tab.</t>
        </r>
      </text>
    </comment>
    <comment ref="Y4" authorId="0" shapeId="0">
      <text>
        <r>
          <rPr>
            <b/>
            <sz val="9"/>
            <color indexed="81"/>
            <rFont val="Tahoma"/>
            <family val="2"/>
          </rPr>
          <t>Guidance:</t>
        </r>
        <r>
          <rPr>
            <sz val="9"/>
            <color indexed="81"/>
            <rFont val="Tahoma"/>
            <family val="2"/>
          </rPr>
          <t xml:space="preserve">
Mandatory only for publications funded by COAF.</t>
        </r>
      </text>
    </comment>
    <comment ref="Z4" authorId="0" shapeId="0">
      <text>
        <r>
          <rPr>
            <b/>
            <sz val="9"/>
            <color indexed="81"/>
            <rFont val="Tahoma"/>
            <family val="2"/>
          </rPr>
          <t>Guidance:</t>
        </r>
        <r>
          <rPr>
            <sz val="9"/>
            <color indexed="81"/>
            <rFont val="Tahoma"/>
            <family val="2"/>
          </rPr>
          <t xml:space="preserve">
Mandatory only for publications funded by RCUK.</t>
        </r>
      </text>
    </comment>
    <comment ref="AA4" authorId="0" shapeId="0">
      <text>
        <r>
          <rPr>
            <b/>
            <sz val="9"/>
            <color indexed="81"/>
            <rFont val="Tahoma"/>
            <family val="2"/>
          </rPr>
          <t>Guidance:</t>
        </r>
        <r>
          <rPr>
            <sz val="9"/>
            <color indexed="81"/>
            <rFont val="Tahoma"/>
            <family val="2"/>
          </rPr>
          <t xml:space="preserve">
</t>
        </r>
        <r>
          <rPr>
            <b/>
            <sz val="9"/>
            <color indexed="81"/>
            <rFont val="Tahoma"/>
            <family val="2"/>
          </rPr>
          <t>Select from drop-down list.</t>
        </r>
        <r>
          <rPr>
            <sz val="9"/>
            <color indexed="81"/>
            <rFont val="Tahoma"/>
            <family val="2"/>
          </rPr>
          <t xml:space="preserve"> Specify the licence the article has been published under.</t>
        </r>
      </text>
    </comment>
    <comment ref="AB4" authorId="0" shapeId="0">
      <text>
        <r>
          <rPr>
            <b/>
            <sz val="9"/>
            <color indexed="81"/>
            <rFont val="Tahoma"/>
            <family val="2"/>
          </rPr>
          <t>Guidance:</t>
        </r>
        <r>
          <rPr>
            <sz val="9"/>
            <color indexed="81"/>
            <rFont val="Tahoma"/>
            <family val="2"/>
          </rPr>
          <t xml:space="preserve">
Free text field. This can include notes which clarify things for internal institutional purposes as well as notes to explain any context needed for external viewers.</t>
        </r>
      </text>
    </comment>
  </commentList>
</comments>
</file>

<file path=xl/sharedStrings.xml><?xml version="1.0" encoding="utf-8"?>
<sst xmlns="http://schemas.openxmlformats.org/spreadsheetml/2006/main" count="12242" uniqueCount="4261">
  <si>
    <t>This spreadsheet and all data contained within it are published under a Creative Commons CC0 license.</t>
  </si>
  <si>
    <t>Internal institutional data</t>
  </si>
  <si>
    <t>Bibliographic data</t>
  </si>
  <si>
    <t>PubMed ID</t>
  </si>
  <si>
    <t>DOI</t>
  </si>
  <si>
    <t>Publisher</t>
  </si>
  <si>
    <t>Journal</t>
  </si>
  <si>
    <t>ISSN</t>
  </si>
  <si>
    <t>Type of publication</t>
  </si>
  <si>
    <t>Article title</t>
  </si>
  <si>
    <t>Title of item, i.e. title of journal article, book chapter, conference paper etc.</t>
  </si>
  <si>
    <t>Date of publication</t>
  </si>
  <si>
    <t>Funding data</t>
  </si>
  <si>
    <t>Fund that APC is paid from (1)</t>
  </si>
  <si>
    <t>Fund that APC is paid from (2)</t>
  </si>
  <si>
    <t>Complete if there is more than one fund that the APC is paid from.</t>
  </si>
  <si>
    <t>Fund that APC is paid from (3)</t>
  </si>
  <si>
    <t>Complete if there are more than two funds that the APC is paid from.</t>
  </si>
  <si>
    <t>Funder of research (1)</t>
  </si>
  <si>
    <t>Funder of research (2)</t>
  </si>
  <si>
    <t>Funder of research (3)</t>
  </si>
  <si>
    <t>APC data</t>
  </si>
  <si>
    <t>Date of APC payment</t>
  </si>
  <si>
    <t>Currency of APC</t>
  </si>
  <si>
    <t>Discounts, memberships &amp; pre-payment agreements</t>
  </si>
  <si>
    <t>Amount of APC charged to COAF grant (include VAT if charged)</t>
  </si>
  <si>
    <t>License data</t>
  </si>
  <si>
    <t>Notes</t>
  </si>
  <si>
    <t>APC paid (£) including VAT if charged</t>
  </si>
  <si>
    <t>Licence</t>
  </si>
  <si>
    <t>RCUK</t>
  </si>
  <si>
    <t>COAF</t>
  </si>
  <si>
    <t>NERC</t>
  </si>
  <si>
    <t>British Heart Foundation</t>
  </si>
  <si>
    <t>None</t>
  </si>
  <si>
    <t>Conference Paper/Proceeding/Abstract</t>
  </si>
  <si>
    <t>Institutional</t>
  </si>
  <si>
    <t>Wellcome Trust</t>
  </si>
  <si>
    <t>Select from drop-down list. State the source of funding to pay the APC: RCUK, COAF, Institutional, or Other. Explain any complications in the 'Notes' field. If there is more than one funder of the APC, state these in the following two columns.</t>
  </si>
  <si>
    <t>CC BY</t>
  </si>
  <si>
    <t>CC BY-NC</t>
  </si>
  <si>
    <t>APC paid (actual currency) excluding VAT</t>
  </si>
  <si>
    <t>Additional publication costs (£)</t>
  </si>
  <si>
    <t>To the extent possible under law, Jisc and the higher education institution completing this template have waived all copyright and related or neighboring rights to this work.</t>
  </si>
  <si>
    <t>Grant ID (1)</t>
  </si>
  <si>
    <t>Grant ID (2)</t>
  </si>
  <si>
    <t>Grant ID (3)</t>
  </si>
  <si>
    <t>Amount of APC charged to RCUK OA fund (include VAT if charged)</t>
  </si>
  <si>
    <t xml:space="preserve"> </t>
  </si>
  <si>
    <t>rioxxterms:version_of_record</t>
  </si>
  <si>
    <t>dc:publisher</t>
  </si>
  <si>
    <t>dc:title</t>
  </si>
  <si>
    <t>rioxxterms:publication_date</t>
  </si>
  <si>
    <t>rioxxterms:project</t>
  </si>
  <si>
    <t>ali:license_ref</t>
  </si>
  <si>
    <t>dc:source</t>
  </si>
  <si>
    <t>The Digital Object Identifier.</t>
  </si>
  <si>
    <t>Select from drop-down list. Specify the licence the article has been published under.</t>
  </si>
  <si>
    <t>The total of any additional costs charged by the publisher e.g. page and colour charges. This does not include transaction fees such as bank charges. Use the 'Notes' field for details.</t>
  </si>
  <si>
    <t>The funder of the research. Complete if there is more than one funder.</t>
  </si>
  <si>
    <t>The funder of the research. Complete if there are more than two funders.</t>
  </si>
  <si>
    <t>Compliance based on actual publications data</t>
  </si>
  <si>
    <t>Number</t>
  </si>
  <si>
    <t>Total publications arising from research council funding</t>
  </si>
  <si>
    <t>Number of gold compliant publications</t>
  </si>
  <si>
    <t>Number of green compliant publications</t>
  </si>
  <si>
    <t>Overall compliance</t>
  </si>
  <si>
    <t>Compliance based on estimates of publication numbers</t>
  </si>
  <si>
    <t>Percent</t>
  </si>
  <si>
    <t>Proportion of compliance delivered through the gold route</t>
  </si>
  <si>
    <t>Proportion of compliance delivered through the green route</t>
  </si>
  <si>
    <t xml:space="preserve">Estimate of overall compliance </t>
  </si>
  <si>
    <t>OA block grant summary information</t>
  </si>
  <si>
    <t>OA grant brought forward</t>
  </si>
  <si>
    <t>OA grant received</t>
  </si>
  <si>
    <t>OA Grant available</t>
  </si>
  <si>
    <t>OA grant spent</t>
  </si>
  <si>
    <t>OA grant carried forward</t>
  </si>
  <si>
    <t>OA operations/APC processing</t>
  </si>
  <si>
    <t>Amount</t>
  </si>
  <si>
    <t>Staff costs</t>
  </si>
  <si>
    <t>Non-staff costs</t>
  </si>
  <si>
    <t>Total OA operations/APC processing</t>
  </si>
  <si>
    <t>Other - details-1</t>
  </si>
  <si>
    <t>Other - details-2</t>
  </si>
  <si>
    <t>Total of non-publisher spend</t>
  </si>
  <si>
    <t>Mandatory only for publications funded by COAF.</t>
  </si>
  <si>
    <t>https://www.jisc-collections.ac.uk/Jisc-Monitor/APC-data-collection/</t>
  </si>
  <si>
    <t>An FAQ can be found here:</t>
  </si>
  <si>
    <t>For full details visit the Jisc Collections website, where the template can be downloaded:</t>
  </si>
  <si>
    <t>Introduction to the template</t>
  </si>
  <si>
    <t>Provide short statement on how implementation of RCUK OA policy is progressing.</t>
  </si>
  <si>
    <t>Compliance summary - no data</t>
  </si>
  <si>
    <t>https://www.jisc-collections.ac.uk/Jisc-Monitor/APC-data-collection/Jisc-APC-template-FAQ/</t>
  </si>
  <si>
    <t>Equivalent RIOXX field</t>
  </si>
  <si>
    <t>Equivalent CASRAI field</t>
  </si>
  <si>
    <t>Free text field. This can include notes which clarify things for internal institutional purposes as well as notes to explain any context needed for external viewers.</t>
  </si>
  <si>
    <t>Definitions of metadata fields</t>
  </si>
  <si>
    <t>A</t>
  </si>
  <si>
    <t>B</t>
  </si>
  <si>
    <t>C</t>
  </si>
  <si>
    <t>D</t>
  </si>
  <si>
    <t>E</t>
  </si>
  <si>
    <t>http://dictionary.casrai.org/Internal_OA_Cost_Application/External_Notes</t>
  </si>
  <si>
    <t>http://dictionary.casrai.org/Journal_Article/DOI</t>
  </si>
  <si>
    <t>http://dictionary.casrai.org/Journal_Article/ISSN</t>
  </si>
  <si>
    <t>http://dictionary.casrai.org/Journal_Article/Publisher_Name</t>
  </si>
  <si>
    <t>http://dictionary.casrai.org/Journal_Article/Journal</t>
  </si>
  <si>
    <t>http://dictionary.casrai.org/Journal_Article/Article_Title</t>
  </si>
  <si>
    <t>http://dictionary.casrai.org/Journal_Article/Publication_Date</t>
  </si>
  <si>
    <t>http://dictionary.casrai.org/APC_Payment/Licence_Type</t>
  </si>
  <si>
    <t>http://dictionary.casrai.org/APC_Payment/Date</t>
  </si>
  <si>
    <t>http://dictionary.casrai.org/APC_Payment/Currency</t>
  </si>
  <si>
    <t>http://dictionary.casrai.org/APC_Payment/Amount_Paid</t>
  </si>
  <si>
    <t>http://dictionary.casrai.org/APC_Payment/Source_Fund(s)</t>
  </si>
  <si>
    <t>It is recommended that institutions archive the spreadsheets or CSVs that they release in an online research repository, such as figshare or their own institutional repository. Jisc Collections can do this on behalf of institutions if they wish. Please contact jisc.apc@jisc.ac.uk for further information.</t>
  </si>
  <si>
    <t>Other - details-7</t>
  </si>
  <si>
    <t>Other - details-6</t>
  </si>
  <si>
    <t>Other - details-5</t>
  </si>
  <si>
    <t>Other - details-4</t>
  </si>
  <si>
    <t>Other - details-3</t>
  </si>
  <si>
    <t xml:space="preserve">Other OA costs     </t>
  </si>
  <si>
    <t>Sum of 'Other - details' below</t>
  </si>
  <si>
    <t>E   Comments</t>
  </si>
  <si>
    <t>Summary information on open access spend</t>
  </si>
  <si>
    <r>
      <rPr>
        <b/>
        <sz val="11"/>
        <rFont val="Calibri"/>
        <family val="2"/>
        <scheme val="minor"/>
      </rPr>
      <t xml:space="preserve">Actual </t>
    </r>
    <r>
      <rPr>
        <sz val="11"/>
        <rFont val="Calibri"/>
        <family val="2"/>
        <scheme val="minor"/>
      </rPr>
      <t>Year 1 spend (April 2013 - March 2014)</t>
    </r>
  </si>
  <si>
    <r>
      <rPr>
        <b/>
        <sz val="11"/>
        <rFont val="Calibri"/>
        <family val="2"/>
        <scheme val="minor"/>
      </rPr>
      <t>Actual</t>
    </r>
    <r>
      <rPr>
        <sz val="11"/>
        <rFont val="Calibri"/>
        <family val="2"/>
        <scheme val="minor"/>
      </rPr>
      <t xml:space="preserve"> Year 2 spend (April 2014 - March 2015)</t>
    </r>
  </si>
  <si>
    <r>
      <rPr>
        <b/>
        <sz val="11"/>
        <rFont val="Calibri"/>
        <family val="2"/>
        <scheme val="minor"/>
      </rPr>
      <t xml:space="preserve">Actual </t>
    </r>
    <r>
      <rPr>
        <sz val="11"/>
        <rFont val="Calibri"/>
        <family val="2"/>
        <scheme val="minor"/>
      </rPr>
      <t>Year 3 spend (April 2015 - March 2016)</t>
    </r>
  </si>
  <si>
    <t>Estimated spend in Year 5 (April 2017 - March 2018)</t>
  </si>
  <si>
    <t>The date of earliest online availability. Use most accurate date available, whether that is day (e.g. 2017-01-01), month (e.g. 2017-01), or year (e.g. 2017).</t>
  </si>
  <si>
    <t>Currency that the APC was originally paid in e.g. GBP, USD, EUR.</t>
  </si>
  <si>
    <t>The amount that was paid for the APC in GBP. Includes VAT but excludes additional publication costs. In the case where the amount is unknown or unclear, as with prepaid or offset APCs, leave blank and indicate the name of the deal under 'Discounts, memberships, &amp; pre-payment agreements.'</t>
  </si>
  <si>
    <t>Select from drop-down list. Specify whether there was a discount on the APC that was paid to a publisher, including instances where the institution has a pre-payment or membership agreement with the publisher.</t>
  </si>
  <si>
    <t>Mandatory only for publications funded by RCUK.</t>
  </si>
  <si>
    <t>Date of acceptance</t>
  </si>
  <si>
    <t>Date on which the resource has been accepted for publication with all substantive changes made. Use most accurate date available, whether that is day (e.g. 2017-01-01), month (e.g. 2017-01), or year (e.g. 2017).</t>
  </si>
  <si>
    <t>dcterms:dateAccepted</t>
  </si>
  <si>
    <t>http://dictionary.casrai.org/Journal_Article/Final_Acceptance_Date</t>
  </si>
  <si>
    <t>PubMed unique identifier.</t>
  </si>
  <si>
    <t xml:space="preserve">http://dictionary.casrai.org/Output_ID_Types/PMID </t>
  </si>
  <si>
    <t>rioxxterms:type</t>
  </si>
  <si>
    <t>Grant ID for second funder.</t>
  </si>
  <si>
    <t>Grant ID for third funder.</t>
  </si>
  <si>
    <t>The date that payment leaves the institution's account. Use most accurate date available, whether that is day (e.g. 2017-01-01), month (e.g. 2017-01), or year (e.g. 2017).</t>
  </si>
  <si>
    <t>The amount that was paid for the APC, in the currency it was paid in, excluding VAT. In the case where the amount is unknown or unclear, as with prepaid or offset APCs, leave blank and indicate the name of the deal under 'Discounts, memberships, &amp; pre-payment agreements.'</t>
  </si>
  <si>
    <t>Elsevier_Prepayment</t>
  </si>
  <si>
    <t>ACS_AuthorChoice Institutional membership discount</t>
  </si>
  <si>
    <t>ACS_AuthorChoice membership discount</t>
  </si>
  <si>
    <t xml:space="preserve">Author_Supporter/Membership Discount </t>
  </si>
  <si>
    <t>Institutional_Prepayment</t>
  </si>
  <si>
    <t>Institutional_IEEE_Discount</t>
  </si>
  <si>
    <t>JiscCollections_RSC</t>
  </si>
  <si>
    <t>Institutional_ membership discount</t>
  </si>
  <si>
    <t>De Gruyter offset</t>
  </si>
  <si>
    <t>Springer Compact</t>
  </si>
  <si>
    <t>Sage prepayment</t>
  </si>
  <si>
    <t>JiscCollections_RSC_Read&amp;Publish</t>
  </si>
  <si>
    <t xml:space="preserve">JiscCollections_IOPP </t>
  </si>
  <si>
    <t>JiscCollections_Taylor &amp; Francis</t>
  </si>
  <si>
    <t>Number of APCs</t>
  </si>
  <si>
    <t>Other</t>
  </si>
  <si>
    <t>Data paper</t>
  </si>
  <si>
    <t>Letter</t>
  </si>
  <si>
    <t>European Union</t>
  </si>
  <si>
    <t>Case report</t>
  </si>
  <si>
    <t>NIH</t>
  </si>
  <si>
    <t>Methods and protocols</t>
  </si>
  <si>
    <t>Working paper</t>
  </si>
  <si>
    <t>Parkinson's UK</t>
  </si>
  <si>
    <t>Consultancy Report</t>
  </si>
  <si>
    <t>Cancer Research UK</t>
  </si>
  <si>
    <t>Thesis</t>
  </si>
  <si>
    <t>Unspecified/unclear</t>
  </si>
  <si>
    <t>Technical Standard</t>
  </si>
  <si>
    <t>Author copyright</t>
  </si>
  <si>
    <t>Bloodwise</t>
  </si>
  <si>
    <t>Technical Report</t>
  </si>
  <si>
    <t>Publisher copyright</t>
  </si>
  <si>
    <t>Arthritis Research UK</t>
  </si>
  <si>
    <t>Policy briefing report</t>
  </si>
  <si>
    <t>CC BY-NC-ND</t>
  </si>
  <si>
    <t>STFC</t>
  </si>
  <si>
    <t>Monograph</t>
  </si>
  <si>
    <t>CC BY-NC-SA</t>
  </si>
  <si>
    <t>Manual/Guide</t>
  </si>
  <si>
    <t>CC BY-ND</t>
  </si>
  <si>
    <t>MRC</t>
  </si>
  <si>
    <t>Journal Article/Review</t>
  </si>
  <si>
    <t>ESRC</t>
  </si>
  <si>
    <t>CC BY-SA</t>
  </si>
  <si>
    <t>EPSRC</t>
  </si>
  <si>
    <t>Book edited</t>
  </si>
  <si>
    <t>BBSRC</t>
  </si>
  <si>
    <t>Book chapter</t>
  </si>
  <si>
    <t>CC0</t>
  </si>
  <si>
    <t>Book</t>
  </si>
  <si>
    <r>
      <t xml:space="preserve">Summary information on compliance with RCUK OA policy </t>
    </r>
    <r>
      <rPr>
        <b/>
        <sz val="14"/>
        <color theme="4"/>
        <rFont val="Calibri"/>
        <family val="2"/>
        <scheme val="minor"/>
      </rPr>
      <t>1 April 2016-31 March 2017</t>
    </r>
    <r>
      <rPr>
        <b/>
        <sz val="14"/>
        <rFont val="Calibri"/>
        <family val="2"/>
        <scheme val="minor"/>
      </rPr>
      <t xml:space="preserve"> (to be completed by all ROs)</t>
    </r>
  </si>
  <si>
    <r>
      <t>Summary of non-publisher spend (</t>
    </r>
    <r>
      <rPr>
        <b/>
        <sz val="11"/>
        <color theme="4"/>
        <rFont val="Calibri"/>
        <family val="2"/>
        <scheme val="minor"/>
      </rPr>
      <t>1 April 2016 to 31 March 2017</t>
    </r>
    <r>
      <rPr>
        <b/>
        <sz val="11"/>
        <rFont val="Calibri"/>
        <family val="2"/>
        <scheme val="minor"/>
      </rPr>
      <t>)</t>
    </r>
  </si>
  <si>
    <r>
      <t xml:space="preserve">Additionally, fields highlighted in green are considered by RCUK to be required for their reporting purposes. RCUK recognises the difficulty some institutions may have in providing this level of information and request that Research Organisations make their best endeavours to provide the information requested. If you need further advice or have specific issues please contact RCUK at: </t>
    </r>
    <r>
      <rPr>
        <b/>
        <sz val="10"/>
        <color theme="1"/>
        <rFont val="Arial"/>
        <family val="2"/>
      </rPr>
      <t xml:space="preserve">openaccess@rcuk.ac.uk </t>
    </r>
    <r>
      <rPr>
        <sz val="10"/>
        <color theme="1"/>
        <rFont val="Arial"/>
        <family val="2"/>
      </rPr>
      <t xml:space="preserve"> </t>
    </r>
  </si>
  <si>
    <t>E-ISSN</t>
  </si>
  <si>
    <t>Column name</t>
  </si>
  <si>
    <t>Description</t>
  </si>
  <si>
    <t>APC expenditure including VAT (£)</t>
  </si>
  <si>
    <t>Total amount of APC charged to RCUK OA fund including VAT (£)</t>
  </si>
  <si>
    <t>Total amount of APC charged to COAF grant including VAT (£)</t>
  </si>
  <si>
    <r>
      <t xml:space="preserve">This is </t>
    </r>
    <r>
      <rPr>
        <b/>
        <sz val="10"/>
        <rFont val="Arial"/>
        <family val="2"/>
      </rPr>
      <t xml:space="preserve">populated automatically </t>
    </r>
    <r>
      <rPr>
        <sz val="10"/>
        <rFont val="Arial"/>
        <family val="2"/>
      </rPr>
      <t>from the 'Discounts, memberships &amp; pre-payment agreements' column on "JISC APC template"</t>
    </r>
  </si>
  <si>
    <t>Membership price including VAT (£)</t>
  </si>
  <si>
    <t>Membership price  charged to COAF including VAT (£)</t>
  </si>
  <si>
    <t>Membership price charged to RCUK including VAT (£)</t>
  </si>
  <si>
    <t>Total cost to COAF including VAT (£)</t>
  </si>
  <si>
    <t>Total cost to RCUK including VAT (£)</t>
  </si>
  <si>
    <t>Total expenditure including VAT (£)</t>
  </si>
  <si>
    <t>AHRC</t>
  </si>
  <si>
    <t>NC3Rs</t>
  </si>
  <si>
    <r>
      <t xml:space="preserve">This is </t>
    </r>
    <r>
      <rPr>
        <b/>
        <sz val="10"/>
        <rFont val="Arial"/>
        <family val="2"/>
      </rPr>
      <t>calculated</t>
    </r>
    <r>
      <rPr>
        <sz val="10"/>
        <rFont val="Arial"/>
        <family val="2"/>
      </rPr>
      <t xml:space="preserve"> </t>
    </r>
    <r>
      <rPr>
        <b/>
        <sz val="10"/>
        <rFont val="Arial"/>
        <family val="2"/>
      </rPr>
      <t>automatically</t>
    </r>
    <r>
      <rPr>
        <sz val="10"/>
        <rFont val="Arial"/>
        <family val="2"/>
      </rPr>
      <t xml:space="preserve"> based on columns C &amp; G in this sheet</t>
    </r>
  </si>
  <si>
    <r>
      <t xml:space="preserve">This is </t>
    </r>
    <r>
      <rPr>
        <b/>
        <sz val="10"/>
        <rFont val="Arial"/>
        <family val="2"/>
      </rPr>
      <t>calculated automatically</t>
    </r>
    <r>
      <rPr>
        <sz val="10"/>
        <rFont val="Arial"/>
        <family val="2"/>
      </rPr>
      <t xml:space="preserve"> based on columns D &amp; H in this sheet</t>
    </r>
  </si>
  <si>
    <r>
      <t xml:space="preserve">The total APC expenditure spent under this deal is </t>
    </r>
    <r>
      <rPr>
        <b/>
        <sz val="10"/>
        <rFont val="Arial"/>
        <family val="2"/>
      </rPr>
      <t xml:space="preserve">calculated automatically </t>
    </r>
    <r>
      <rPr>
        <sz val="10"/>
        <rFont val="Arial"/>
        <family val="2"/>
      </rPr>
      <t>based on columns B &amp; F in this sheet</t>
    </r>
  </si>
  <si>
    <t>Amount of APC charged to COAF grant (including VAT if charged) in £</t>
  </si>
  <si>
    <t>Amount of APC charged to RCUK OA fund (including VAT if charged) in £</t>
  </si>
  <si>
    <r>
      <t xml:space="preserve">The number of APCs paid under this deal is </t>
    </r>
    <r>
      <rPr>
        <b/>
        <sz val="10"/>
        <rFont val="Arial"/>
        <family val="2"/>
      </rPr>
      <t>calculated automatically</t>
    </r>
    <r>
      <rPr>
        <sz val="10"/>
        <rFont val="Arial"/>
        <family val="2"/>
      </rPr>
      <t xml:space="preserve"> from the number of times the name of this deal occurs in the "Discounts, memberships &amp; prepayment agreeements" column of the "JISC APC template"</t>
    </r>
  </si>
  <si>
    <r>
      <t xml:space="preserve">The amount spent on these APCs is </t>
    </r>
    <r>
      <rPr>
        <b/>
        <sz val="10"/>
        <rFont val="Arial"/>
        <family val="2"/>
      </rPr>
      <t>calculated automatically</t>
    </r>
    <r>
      <rPr>
        <sz val="10"/>
        <rFont val="Arial"/>
        <family val="2"/>
      </rPr>
      <t xml:space="preserve"> from the sum of the "APC expenditure (£) including VAT if charged" of the "JISC APC template"</t>
    </r>
  </si>
  <si>
    <r>
      <t xml:space="preserve">The amount spent on these APCs is </t>
    </r>
    <r>
      <rPr>
        <b/>
        <sz val="10"/>
        <rFont val="Arial"/>
        <family val="2"/>
      </rPr>
      <t>calculated automatically</t>
    </r>
    <r>
      <rPr>
        <sz val="10"/>
        <rFont val="Arial"/>
        <family val="2"/>
      </rPr>
      <t xml:space="preserve"> from the the sum of the "Amount of APC charged to COAF grant (including VAT if charged) in £" column of the "JISC APC template"</t>
    </r>
  </si>
  <si>
    <r>
      <t xml:space="preserve">The amount spent on these APCs is </t>
    </r>
    <r>
      <rPr>
        <b/>
        <sz val="10"/>
        <rFont val="Arial"/>
        <family val="2"/>
      </rPr>
      <t>calculated automatically</t>
    </r>
    <r>
      <rPr>
        <sz val="10"/>
        <rFont val="Arial"/>
        <family val="2"/>
      </rPr>
      <t xml:space="preserve"> from the "Amount of APC charged to RCUK OA fund (including VAT if charged) in £" column of the "JISC APC template"</t>
    </r>
  </si>
  <si>
    <t>Green fields are required by RCUK only</t>
  </si>
  <si>
    <t>Yellow fields are required by COAF only</t>
  </si>
  <si>
    <r>
      <t>The</t>
    </r>
    <r>
      <rPr>
        <b/>
        <sz val="10"/>
        <rFont val="Arial"/>
        <family val="2"/>
      </rPr>
      <t xml:space="preserve"> institution enters</t>
    </r>
    <r>
      <rPr>
        <sz val="10"/>
        <rFont val="Arial"/>
        <family val="2"/>
      </rPr>
      <t xml:space="preserve"> the amount spent on the deal</t>
    </r>
  </si>
  <si>
    <r>
      <t xml:space="preserve">The </t>
    </r>
    <r>
      <rPr>
        <b/>
        <sz val="10"/>
        <rFont val="Arial"/>
        <family val="2"/>
      </rPr>
      <t>institution enters</t>
    </r>
    <r>
      <rPr>
        <sz val="10"/>
        <rFont val="Arial"/>
        <family val="2"/>
      </rPr>
      <t xml:space="preserve"> the amount of the membership price charged to COAF, if any</t>
    </r>
  </si>
  <si>
    <r>
      <t xml:space="preserve">The </t>
    </r>
    <r>
      <rPr>
        <b/>
        <sz val="10"/>
        <rFont val="Arial"/>
        <family val="2"/>
      </rPr>
      <t>institution enters</t>
    </r>
    <r>
      <rPr>
        <sz val="10"/>
        <rFont val="Arial"/>
        <family val="2"/>
      </rPr>
      <t xml:space="preserve"> the amount of the membership price charged to RCUK, if any</t>
    </r>
  </si>
  <si>
    <t>Grey fields are required by COAF and RCUK, and are required by Jisc unless otherwise stated</t>
  </si>
  <si>
    <t>Fields highlighted in grey are considered by COAF and RCUK to be required fields. It is recommended to complete as many fields as possible. These are also considered by Jisc to be required unless stated otherwise in the description. Any fields that aren't relevant leave blank.</t>
  </si>
  <si>
    <r>
      <t xml:space="preserve">Fields highlighted in yellow are considered by COAF to be required for their reporting purposes. COAF recognises the difficulty some institutions may have in providing this level of information and request that Research Organisations make their best endeavours to provide the information requested. If you need further advice or have specific issues on the use or reporting of COAF funds please contact Wellcome at: </t>
    </r>
    <r>
      <rPr>
        <b/>
        <sz val="10"/>
        <rFont val="Arial"/>
        <family val="2"/>
      </rPr>
      <t>openacc@wellcome.ac.uk</t>
    </r>
  </si>
  <si>
    <t>This guidance is provided to define the fields provided in the template and describe how to complete them. Rows 3-6 of the template are filled out with dummy data as an example; please delete this when filling in your own information. The columns are grouped into sections for convenience: institutional, bibliographic, funding, APC, and license data.</t>
  </si>
  <si>
    <t>The funder of the research. This is optional but it may differ from the 'Fund that APC is paid from' field. Explain any complications in the 'Notes' field. This field is optional when reporting to Jisc.</t>
  </si>
  <si>
    <t>Grant ID for first funder.This field is optional when reporting to Jisc.</t>
  </si>
  <si>
    <t>Complete if no DOI or PubMed ID provided</t>
  </si>
  <si>
    <t>The name of the organisation making an article available. Complete if no DOI or PMID is provided.</t>
  </si>
  <si>
    <t>Title of the work that the item is contained within: if it is not a journal but a book or conference proceeding, use the title of that instead. The name of the organisation making an article available. Complete if no DOI or PMID is provided.</t>
  </si>
  <si>
    <t>The International Standard Serial Number. E-ISSN is preferred. Use ISBN if applicable. Complete if no PMID or DOI is provided.</t>
  </si>
  <si>
    <t>Select what kind of publication the item is published in from the drop-down list. Complete if no DOI or PMID is provided.</t>
  </si>
  <si>
    <r>
      <rPr>
        <b/>
        <sz val="11"/>
        <rFont val="Calibri"/>
        <family val="2"/>
        <scheme val="minor"/>
      </rPr>
      <t xml:space="preserve">Actual </t>
    </r>
    <r>
      <rPr>
        <sz val="11"/>
        <rFont val="Calibri"/>
        <family val="2"/>
        <scheme val="minor"/>
      </rPr>
      <t>Year 4 spend (April 2016 - March 2017)</t>
    </r>
  </si>
  <si>
    <t>Wellcome supplement</t>
  </si>
  <si>
    <t>Contact name and email address:</t>
  </si>
  <si>
    <t>Cold Spring Harbour Press</t>
  </si>
  <si>
    <t>Genes &amp; Development</t>
  </si>
  <si>
    <t>American Physical Society</t>
  </si>
  <si>
    <t>Physical Review X</t>
  </si>
  <si>
    <t>2160-3308</t>
  </si>
  <si>
    <t>American Physiological Society</t>
  </si>
  <si>
    <t>EP/K008404/1</t>
  </si>
  <si>
    <t>Elsevier</t>
  </si>
  <si>
    <t>Medical Engineering and Physics</t>
  </si>
  <si>
    <t>1350-4533</t>
  </si>
  <si>
    <t>088844/Z/09/Z</t>
  </si>
  <si>
    <t>European Geosciences Union</t>
  </si>
  <si>
    <t/>
  </si>
  <si>
    <t>NE/J016578/1</t>
  </si>
  <si>
    <t>Wiley</t>
  </si>
  <si>
    <t>Journal of Applied Ecology</t>
  </si>
  <si>
    <t>1365-2664</t>
  </si>
  <si>
    <t>BB/F017324/1</t>
  </si>
  <si>
    <t>093599/Z/10/Z</t>
  </si>
  <si>
    <t>Institute of Electrical and Electronics Engineers</t>
  </si>
  <si>
    <t>Proceedings of the IEEE</t>
  </si>
  <si>
    <t>0018-9219</t>
  </si>
  <si>
    <t>EP/L022125/1</t>
  </si>
  <si>
    <t>Lippincott, Williams &amp; Wilkins</t>
  </si>
  <si>
    <t>2169-7574</t>
  </si>
  <si>
    <t>American Institute of Physics</t>
  </si>
  <si>
    <t>Journal of Chemical Physics</t>
  </si>
  <si>
    <t>Advanced Materials</t>
  </si>
  <si>
    <t>EP/K020641/1</t>
  </si>
  <si>
    <t>098411/Z/12/Z</t>
  </si>
  <si>
    <t>EP/K019430/1</t>
  </si>
  <si>
    <t>Review of Scientific Instruments</t>
  </si>
  <si>
    <t>0034-6748</t>
  </si>
  <si>
    <t>American Chemical Society</t>
  </si>
  <si>
    <t>The Royal Society</t>
  </si>
  <si>
    <t>1364-503X</t>
  </si>
  <si>
    <t>WM120001</t>
  </si>
  <si>
    <t>MR/L006529/1</t>
  </si>
  <si>
    <t>093080/Z/10/Z</t>
  </si>
  <si>
    <t>Structure</t>
  </si>
  <si>
    <t>1878-4186</t>
  </si>
  <si>
    <t>101748/Z/13/Z</t>
  </si>
  <si>
    <t>IOP Publishing</t>
  </si>
  <si>
    <t>American Society for Microbiology</t>
  </si>
  <si>
    <t>Journal of Clinical Microbiology</t>
  </si>
  <si>
    <t>1098-660X</t>
  </si>
  <si>
    <t>Public Library of Science</t>
  </si>
  <si>
    <t>1932-6203</t>
  </si>
  <si>
    <t>RG/11/20/29266</t>
  </si>
  <si>
    <t>BioMed Central</t>
  </si>
  <si>
    <t>EP/I037946/1</t>
  </si>
  <si>
    <t>EP/L000407/1</t>
  </si>
  <si>
    <t>Taylor &amp; Francis</t>
  </si>
  <si>
    <t>Breast Cancer Now</t>
  </si>
  <si>
    <t>Cambridge University Press</t>
  </si>
  <si>
    <t>Journal of Fluid Mechanics</t>
  </si>
  <si>
    <t>1469-7645</t>
  </si>
  <si>
    <t>EP/L020564/1</t>
  </si>
  <si>
    <t>Oxford University Press</t>
  </si>
  <si>
    <t>Clinical Infectious Diseases</t>
  </si>
  <si>
    <t>1537-6591</t>
  </si>
  <si>
    <t>MR/K01532X/1</t>
  </si>
  <si>
    <t>Nature Publishing Group</t>
  </si>
  <si>
    <t>Cell Death &amp; Disease</t>
  </si>
  <si>
    <t>2041-4889</t>
  </si>
  <si>
    <t>Scientific Reports</t>
  </si>
  <si>
    <t>2045-2322</t>
  </si>
  <si>
    <t>Retrovirology</t>
  </si>
  <si>
    <t>1742-4690</t>
  </si>
  <si>
    <t>New Journal of Physics</t>
  </si>
  <si>
    <t>1367-2630</t>
  </si>
  <si>
    <t>EP/E016340/1</t>
  </si>
  <si>
    <t>EP/J014958/1</t>
  </si>
  <si>
    <t>Frontiers</t>
  </si>
  <si>
    <t>Frontiers in Cell and Developmental Biology</t>
  </si>
  <si>
    <t>2296-634X</t>
  </si>
  <si>
    <t>FS/15/3/31047</t>
  </si>
  <si>
    <t>Journal of Molecular Biology</t>
  </si>
  <si>
    <t>EP/K502856/1</t>
  </si>
  <si>
    <t>BMC Medical Education</t>
  </si>
  <si>
    <t>1472-6920</t>
  </si>
  <si>
    <t>Journal of Mathematical Analysis and Applications</t>
  </si>
  <si>
    <t>1096-0813</t>
  </si>
  <si>
    <t>BMJ Publishing Group</t>
  </si>
  <si>
    <t>100566/Z/12/Z</t>
  </si>
  <si>
    <t>Company of Biologists</t>
  </si>
  <si>
    <t>Journal of Cell Science</t>
  </si>
  <si>
    <t>1477-9137</t>
  </si>
  <si>
    <t>100993/Z/13/Z</t>
  </si>
  <si>
    <t>Biophysical Journal</t>
  </si>
  <si>
    <t>1542-0086</t>
  </si>
  <si>
    <t>RG/12/18/30088</t>
  </si>
  <si>
    <t>License chased with publisher</t>
  </si>
  <si>
    <t>Philosophical Transactions A: Mathematical, Physical and Engineering Sciences</t>
  </si>
  <si>
    <t>1471-2962</t>
  </si>
  <si>
    <t>EP/K014668/1</t>
  </si>
  <si>
    <t>EP/K035274/1</t>
  </si>
  <si>
    <t>EP/K014676/1</t>
  </si>
  <si>
    <t>Chemical Engineering Research &amp; Design</t>
  </si>
  <si>
    <t>1744-3563</t>
  </si>
  <si>
    <t>BMJ Open</t>
  </si>
  <si>
    <t>2044-6055</t>
  </si>
  <si>
    <t>Co-Action Publishing</t>
  </si>
  <si>
    <t>Medical Education Online</t>
  </si>
  <si>
    <t>1087-2981</t>
  </si>
  <si>
    <t>FS/10/38/28268</t>
  </si>
  <si>
    <t>0001-1541</t>
  </si>
  <si>
    <t>EP/J003840/1</t>
  </si>
  <si>
    <t>Impact Journals</t>
  </si>
  <si>
    <t>Oncotarget</t>
  </si>
  <si>
    <t>1949-2553</t>
  </si>
  <si>
    <t>Journal of Microbiological Methods</t>
  </si>
  <si>
    <t>BB/L007959/1</t>
  </si>
  <si>
    <t>Royal College of Psychiatrists</t>
  </si>
  <si>
    <t>2056-4724</t>
  </si>
  <si>
    <t>ACS Synthetic Biology</t>
  </si>
  <si>
    <t>2161-5063</t>
  </si>
  <si>
    <t>Brain</t>
  </si>
  <si>
    <t>0006-8950</t>
  </si>
  <si>
    <t>MR/J004685/1</t>
  </si>
  <si>
    <t>Environmental Research Letters</t>
  </si>
  <si>
    <t>1748-9326</t>
  </si>
  <si>
    <t>Trials</t>
  </si>
  <si>
    <t>1745-6215</t>
  </si>
  <si>
    <t>MR/J012483/1</t>
  </si>
  <si>
    <t>Cerebral Cortex</t>
  </si>
  <si>
    <t>Frontiers in Neuroscience</t>
  </si>
  <si>
    <t>1662-4548</t>
  </si>
  <si>
    <t>BB/L018268/1</t>
  </si>
  <si>
    <t>BB/G018553/1</t>
  </si>
  <si>
    <t>International Journal of Plasticity</t>
  </si>
  <si>
    <t>1879-2154</t>
  </si>
  <si>
    <t>EP/K034332/1</t>
  </si>
  <si>
    <t>Proceedings of the Royal Society A: Mathematical, Physical and Engineering Sciences</t>
  </si>
  <si>
    <t>1364-5021</t>
  </si>
  <si>
    <t>EP/K503733/1</t>
  </si>
  <si>
    <t>Thorax</t>
  </si>
  <si>
    <t>1468-3296</t>
  </si>
  <si>
    <t>Journal of Computational Physics</t>
  </si>
  <si>
    <t>1090-2716</t>
  </si>
  <si>
    <t>Proceedings of the Royal Society A: Mathematical, Physical &amp; Engineering Sciences</t>
  </si>
  <si>
    <t>EP/K008595/1</t>
  </si>
  <si>
    <t>Nature Communications</t>
  </si>
  <si>
    <t>2041-1723</t>
  </si>
  <si>
    <t>BB/H00713X/1</t>
  </si>
  <si>
    <t>Applied Physics Letters</t>
  </si>
  <si>
    <t>0003-6951</t>
  </si>
  <si>
    <t>EP/P505550/1</t>
  </si>
  <si>
    <t>MDPI</t>
  </si>
  <si>
    <t>International Journal of Environmental Research and Public Health</t>
  </si>
  <si>
    <t>1660-4601</t>
  </si>
  <si>
    <t>Planetary and Space Science</t>
  </si>
  <si>
    <t>ST/J005363/1</t>
  </si>
  <si>
    <t>Society for Industrial and Applied Mathematics</t>
  </si>
  <si>
    <t>SIAM Journal on Scientific Computing</t>
  </si>
  <si>
    <t>1095-7197</t>
  </si>
  <si>
    <t>NE/K008951/1</t>
  </si>
  <si>
    <t>NE/K006789/1</t>
  </si>
  <si>
    <t>Progress in Biophysics and Molecular Biology</t>
  </si>
  <si>
    <t>0079-6107</t>
  </si>
  <si>
    <t>FS/12/17/29532</t>
  </si>
  <si>
    <t>EP/G037043/1</t>
  </si>
  <si>
    <t>1525-2027</t>
  </si>
  <si>
    <t>NE/K010743/1</t>
  </si>
  <si>
    <t>098424/Z/12/Z</t>
  </si>
  <si>
    <t>NE/I004017/1</t>
  </si>
  <si>
    <t>NE/K010239/1</t>
  </si>
  <si>
    <t>Journal of the European Ceramic Society</t>
  </si>
  <si>
    <t>1873-619X</t>
  </si>
  <si>
    <t>EP/J016454/1</t>
  </si>
  <si>
    <t>Geochimica et Cosmochimica Acta</t>
  </si>
  <si>
    <t>1872-9533</t>
  </si>
  <si>
    <t>NE/J021636/1</t>
  </si>
  <si>
    <t>Computer Physics Communications</t>
  </si>
  <si>
    <t>EP/I006761/1</t>
  </si>
  <si>
    <t>ISME Journal</t>
  </si>
  <si>
    <t>1751-7362</t>
  </si>
  <si>
    <t>NE/I00789X/1</t>
  </si>
  <si>
    <t>EP/G00465X/1</t>
  </si>
  <si>
    <t>EP/J017566/1</t>
  </si>
  <si>
    <t>EP/K038648/1</t>
  </si>
  <si>
    <t>MR/J010383/1</t>
  </si>
  <si>
    <t>PG/14/46/30911</t>
  </si>
  <si>
    <t>IEEE Transactions on Smart Grid</t>
  </si>
  <si>
    <t>American Society for Biochemistry and Molecular Biology</t>
  </si>
  <si>
    <t>Journal of Biological Chemistry</t>
  </si>
  <si>
    <t>0021-9258</t>
  </si>
  <si>
    <t>EBioMedicine</t>
  </si>
  <si>
    <t>2352-3964</t>
  </si>
  <si>
    <t>EP/K008749/1</t>
  </si>
  <si>
    <t>EP/K029398/1</t>
  </si>
  <si>
    <t>WT104482MA</t>
  </si>
  <si>
    <t>Chemistry - A European Journal</t>
  </si>
  <si>
    <t>0947-6539</t>
  </si>
  <si>
    <t>EP/I003983/1</t>
  </si>
  <si>
    <t>EP/H005285/1</t>
  </si>
  <si>
    <t>Journal of Fluids and Structures</t>
  </si>
  <si>
    <t>Karger</t>
  </si>
  <si>
    <t>EP/K036173/1</t>
  </si>
  <si>
    <t>Dove Medical Press</t>
  </si>
  <si>
    <t>Advances in Medical Education and Practice</t>
  </si>
  <si>
    <t>1179-7258</t>
  </si>
  <si>
    <t>Open Heart</t>
  </si>
  <si>
    <t>2053-3624</t>
  </si>
  <si>
    <t>FS/12/12/29294</t>
  </si>
  <si>
    <t>2169-897X</t>
  </si>
  <si>
    <t>EP/I00520X/1</t>
  </si>
  <si>
    <t>International Journal of Hydrogen Energy</t>
  </si>
  <si>
    <t>EP/I037024/1</t>
  </si>
  <si>
    <t>Acta Materialia</t>
  </si>
  <si>
    <t>1873-2453</t>
  </si>
  <si>
    <t>NE/I009280/2</t>
  </si>
  <si>
    <t>IEEE Transactions on Power Electronics</t>
  </si>
  <si>
    <t>1941-0107</t>
  </si>
  <si>
    <t>EP/L00089X/1</t>
  </si>
  <si>
    <t>Journal of Plasma Physics</t>
  </si>
  <si>
    <t>1469-7807</t>
  </si>
  <si>
    <t>G0902135</t>
  </si>
  <si>
    <t>EATAS G013 13</t>
  </si>
  <si>
    <t>EP/G066477/1</t>
  </si>
  <si>
    <t>Philosophical Transactions of the Royal Society B: Biological Sciences</t>
  </si>
  <si>
    <t>1471-2970</t>
  </si>
  <si>
    <t>EMBO Reports</t>
  </si>
  <si>
    <t>1469-221X</t>
  </si>
  <si>
    <t>Breast Cancer Campaign</t>
  </si>
  <si>
    <t>Royal Society of Chemistry</t>
  </si>
  <si>
    <t>EP/L02098X/1</t>
  </si>
  <si>
    <t>EP/L012227/1</t>
  </si>
  <si>
    <t>EP/J500239/1</t>
  </si>
  <si>
    <t>International Association for Energy Economics</t>
  </si>
  <si>
    <t>NYP</t>
  </si>
  <si>
    <t>EP/L024756/1</t>
  </si>
  <si>
    <t>NE/J020508/1</t>
  </si>
  <si>
    <t>RG/11/13/29055</t>
  </si>
  <si>
    <t>AICHE Journal</t>
  </si>
  <si>
    <t>Journal of Non-Newtonian Fluid Mechanics</t>
  </si>
  <si>
    <t>BMJ</t>
  </si>
  <si>
    <t>0959-8138</t>
  </si>
  <si>
    <t>097411/Z/11/Z</t>
  </si>
  <si>
    <t>EP/K020102/1</t>
  </si>
  <si>
    <t>Analytical Chemistry</t>
  </si>
  <si>
    <t>1520-6882</t>
  </si>
  <si>
    <t>NE/H009973/1</t>
  </si>
  <si>
    <t>EP/K034480/1</t>
  </si>
  <si>
    <t>1083-351X</t>
  </si>
  <si>
    <t>084401/Z/07/Z</t>
  </si>
  <si>
    <t>103045/Z/13/Z</t>
  </si>
  <si>
    <t>ST/J001260/1</t>
  </si>
  <si>
    <t>EP/M014045/1</t>
  </si>
  <si>
    <t>Advanced Functional Materials</t>
  </si>
  <si>
    <t>1616-3028</t>
  </si>
  <si>
    <t>Computers and Chemical Engineering</t>
  </si>
  <si>
    <t>1873-4375</t>
  </si>
  <si>
    <t>Renewable Energy</t>
  </si>
  <si>
    <t>1879-0682</t>
  </si>
  <si>
    <t>EP/M011054/1</t>
  </si>
  <si>
    <t>EP/J010065/1</t>
  </si>
  <si>
    <t>Optical Society of America</t>
  </si>
  <si>
    <t>Optics Express</t>
  </si>
  <si>
    <t>1094-4087</t>
  </si>
  <si>
    <t>Chemical Engineering Science</t>
  </si>
  <si>
    <t>EP/K003976/1</t>
  </si>
  <si>
    <t>Frontiers in Plant Science</t>
  </si>
  <si>
    <t>1664-462X</t>
  </si>
  <si>
    <t>Geophysical Research Letters</t>
  </si>
  <si>
    <t>1944-8007</t>
  </si>
  <si>
    <t>Oncogenesis</t>
  </si>
  <si>
    <t>2157-9024</t>
  </si>
  <si>
    <t>C37/A12011</t>
  </si>
  <si>
    <t>2012NovemberPhD016</t>
  </si>
  <si>
    <t>2012MayPR070</t>
  </si>
  <si>
    <t>Proceedings of the Royal Society of London. Series B, Biological Sciences</t>
  </si>
  <si>
    <t>0080-4649</t>
  </si>
  <si>
    <t>Data in Brief</t>
  </si>
  <si>
    <t>2352-3409</t>
  </si>
  <si>
    <t>G0800777</t>
  </si>
  <si>
    <t>087732/Z/08/Z</t>
  </si>
  <si>
    <t>International Journal of Heat and Mass Transfer</t>
  </si>
  <si>
    <t>0017-9310</t>
  </si>
  <si>
    <t>EP/G01597X/1</t>
  </si>
  <si>
    <t>Physical Review Letters</t>
  </si>
  <si>
    <t>1079-7114</t>
  </si>
  <si>
    <t>EP/K030760/1</t>
  </si>
  <si>
    <t>Applied Energy</t>
  </si>
  <si>
    <t>1872-9118</t>
  </si>
  <si>
    <t>Journal of the American Chemical Society</t>
  </si>
  <si>
    <t>1520-5126</t>
  </si>
  <si>
    <t>Journal of Materials Chemistry A</t>
  </si>
  <si>
    <t>Nanoscale</t>
  </si>
  <si>
    <t>2040-3372</t>
  </si>
  <si>
    <t>MR/L012170/1</t>
  </si>
  <si>
    <t>EP/K016407/1</t>
  </si>
  <si>
    <t>10.1155/2015/741867</t>
  </si>
  <si>
    <t>Hindawi Publishing Corporation</t>
  </si>
  <si>
    <t>BioMed Research International</t>
  </si>
  <si>
    <t>2314-6133</t>
  </si>
  <si>
    <t>Engineering Micro Mechanical Systems for the Next Generation Wireless Capsule Endoscopy</t>
  </si>
  <si>
    <t>10.1364/OPTICA.3.000303</t>
  </si>
  <si>
    <t>Optica</t>
  </si>
  <si>
    <t>2334-2536</t>
  </si>
  <si>
    <t>Attosecond sampling of arbitrary optical waveforms</t>
  </si>
  <si>
    <t>EP/F034601/1</t>
  </si>
  <si>
    <t>10.18632/oncotarget.9466</t>
  </si>
  <si>
    <t>The novel choline kinase inhibitor ICL-CCIC-0019 reprograms cellular metabolism and inhibits cancer cell growth.</t>
  </si>
  <si>
    <t>10.1186/s12977-014-0116-6</t>
  </si>
  <si>
    <t>Biomed Central</t>
  </si>
  <si>
    <t xml:space="preserve">Cytotoxic T lymphocyte lysis of HTLV-1 infected cells is limited by weak HBZ protein expression, but non-specifically enhanced on induction of Tax expression </t>
  </si>
  <si>
    <t>10.1364/OE.24.002542</t>
  </si>
  <si>
    <t>A novel method for the measurement of liquid film thickness during fuel spray impingement on surfaces</t>
  </si>
  <si>
    <t>10.1088/1748-9326/10/12/124006</t>
  </si>
  <si>
    <t>A Global Inventory of Small Floating Plastic Debris</t>
  </si>
  <si>
    <t>10.1142/S0219024915500557</t>
  </si>
  <si>
    <t xml:space="preserve">World Scientific Publishing </t>
  </si>
  <si>
    <t>International Journal of Theoretical and Applied Finance</t>
  </si>
  <si>
    <t>0219-0249</t>
  </si>
  <si>
    <t>Asymptotic arbitrage in the Heston model</t>
  </si>
  <si>
    <t xml:space="preserve">EP/M008436/1, </t>
  </si>
  <si>
    <t>10.1210/jc.2015-2665</t>
  </si>
  <si>
    <t xml:space="preserve">Endocrine Society </t>
  </si>
  <si>
    <t>Journal of Clinical Endocrinology &amp; Metabolism</t>
  </si>
  <si>
    <t>1945-7197</t>
  </si>
  <si>
    <t>Link between increased satiety gut hormones and reduced food reward following gastric bypass surgery for obesity</t>
  </si>
  <si>
    <t>087745/Z/08/Z</t>
  </si>
  <si>
    <t>10.1088/2040-8978/18/4/044017</t>
  </si>
  <si>
    <t>Journal of Optics</t>
  </si>
  <si>
    <t>2040-8978</t>
  </si>
  <si>
    <t>The Refractive Index of Electromagnetically Reciprocal Media</t>
  </si>
  <si>
    <t>EP/K003305/1</t>
  </si>
  <si>
    <t>10.1186/s12934-016-0432-8</t>
  </si>
  <si>
    <t>Microbial Cell Factories</t>
  </si>
  <si>
    <t>1475-2859</t>
  </si>
  <si>
    <t>Liquid PTVA: A faster and cheaper alternative for generating multi-copy clones in Pichia pastoris</t>
  </si>
  <si>
    <t>10.1080/17441692.2016.1155635</t>
  </si>
  <si>
    <t>Global Public Health</t>
  </si>
  <si>
    <t>1744-1706</t>
  </si>
  <si>
    <t>Migration as a risk and a livelihood strategy: HIV across the life course of migrant families in India</t>
  </si>
  <si>
    <t>090285/Z/09/Z</t>
  </si>
  <si>
    <t>10.1093/cvr/cvw050</t>
  </si>
  <si>
    <t>Cardiovascular Research</t>
  </si>
  <si>
    <t>1755-3245</t>
  </si>
  <si>
    <t>Profilin Modulates Sarcomeric Organization and Mediates Cardiomyocyte Hypertrophy</t>
  </si>
  <si>
    <t>PG/14/44/30890</t>
  </si>
  <si>
    <t>10.1063/1.4944486</t>
  </si>
  <si>
    <t>Using coupled micropillar compression and micro-Laue diffraction to investigate deformation mechanisms in a complex metallic alloy Al13Co4</t>
  </si>
  <si>
    <t>EP/K028707/1</t>
  </si>
  <si>
    <t>10.1016/j.compchemeng.2016.03.012</t>
  </si>
  <si>
    <t xml:space="preserve">Elsevier </t>
  </si>
  <si>
    <t>Computers &amp; Chemical Engineering</t>
  </si>
  <si>
    <t>0098-1354</t>
  </si>
  <si>
    <t>Supercritical fluid recycle for surge control of CO2 centrifugal compressors</t>
  </si>
  <si>
    <t>EP/J020788/1</t>
  </si>
  <si>
    <t>10.1093/nar/gkv1067</t>
  </si>
  <si>
    <t>Nucleic Acids Research</t>
  </si>
  <si>
    <t>0305-1048</t>
  </si>
  <si>
    <t>Mechanism of aromatic amine carcinogen bypass by the Y-family polymerase, Dpo4</t>
  </si>
  <si>
    <t>MC-A658-5TY10</t>
  </si>
  <si>
    <t>10.1038/ncomms11410</t>
  </si>
  <si>
    <t>Phonon arithmetic in a trapped ion system</t>
  </si>
  <si>
    <t>10.1093/sysbio/syw028</t>
  </si>
  <si>
    <t>Systematic Biology</t>
  </si>
  <si>
    <t>1076-836X</t>
  </si>
  <si>
    <t>A rapid and scalable method for multilocus species delimitation using Bayesian model comparison and rooted triplets</t>
  </si>
  <si>
    <t>BB/G004250/1</t>
  </si>
  <si>
    <t>10.1088/1367-2630/17/8/083025</t>
  </si>
  <si>
    <t>Conditional random matrix ensembles and the stability of dynamical systems</t>
  </si>
  <si>
    <t>BB/L023776/1</t>
  </si>
  <si>
    <t>10.1002/anie.201602320</t>
  </si>
  <si>
    <t>Angewandte Chemie - International Edition</t>
  </si>
  <si>
    <t>1433-7851</t>
  </si>
  <si>
    <t>Transfer of Electrophilic NH Using Convenient Sources of Ammonia. Direct Synthesis of N–H Sulfoximines from Sulfoxides</t>
  </si>
  <si>
    <t>EP/J001538/1</t>
  </si>
  <si>
    <t>10.1016/j.jacep.2016.03.007</t>
  </si>
  <si>
    <t>JACC. Clinical electrophysiology</t>
  </si>
  <si>
    <t>2405-5018</t>
  </si>
  <si>
    <t>Enhancement of Gap Junction Function During Acute Myocardial Infarction Modifies Healing and Reduces Late Ventricular Arrhythmia Susceptibility</t>
  </si>
  <si>
    <t>FS/11/67/28954</t>
  </si>
  <si>
    <t>G0900396</t>
  </si>
  <si>
    <t>10.1093/glycob/cww041</t>
  </si>
  <si>
    <t>Glycobiology</t>
  </si>
  <si>
    <t>1460-2423</t>
  </si>
  <si>
    <t>Generation and characterization of β1,2-gluco-oligosaccharide probes from Brucella abortus cyclic β-glucan and their recognition by C-type lectins of the immune system</t>
  </si>
  <si>
    <t>EP/G037604/1</t>
  </si>
  <si>
    <t>099197/Z/12/Z</t>
  </si>
  <si>
    <t>10.1016/j.pnucene.2016.03.011</t>
  </si>
  <si>
    <t>Progress in Nuclear Energy</t>
  </si>
  <si>
    <t>0149-1970</t>
  </si>
  <si>
    <t>The Effect of A Changing Fuel Solution Composition on a Transient in a Fissile Solution</t>
  </si>
  <si>
    <t>EP/J002011/1</t>
  </si>
  <si>
    <t>10.1038/srep24691</t>
  </si>
  <si>
    <t>Diarrhoea in the critically ill is common, associated with poor outcome, and rarely due to Clostridium difficile</t>
  </si>
  <si>
    <t xml:space="preserve">10.1136/thoraxjnl-2015-207402 </t>
  </si>
  <si>
    <t>Hypoxia and tissue destruction in pulmonary tuberculosis</t>
  </si>
  <si>
    <t>G0802271</t>
  </si>
  <si>
    <t>10.1103/PhysRevE.93.032221</t>
  </si>
  <si>
    <t>Physical Review E</t>
  </si>
  <si>
    <t>1539-3755</t>
  </si>
  <si>
    <t>Dark solitons in laser radiation build-up dynamics</t>
  </si>
  <si>
    <t xml:space="preserve">10.1017/aog.2016.17 </t>
  </si>
  <si>
    <t>Annals of Glaciology</t>
  </si>
  <si>
    <t>1727-5644</t>
  </si>
  <si>
    <t>Subglacial controls on the flow of Institute Ice Stream, West Antarctica</t>
  </si>
  <si>
    <t>NE/G00465X/3</t>
  </si>
  <si>
    <t>10.1016/j.jcp.2016.03.060</t>
  </si>
  <si>
    <t>Discontinuous Isogeometric Analysis Methods for the First-Order form of the Neutron Transport Equation with Discrete Ordinate (SN) Angular Discretisation</t>
  </si>
  <si>
    <t xml:space="preserve">10.1039/C6GC00027D </t>
  </si>
  <si>
    <t>Green Chemistry</t>
  </si>
  <si>
    <t>1463-9262</t>
  </si>
  <si>
    <t>Enhancing the stability of ionic liquid media for cellulose processing: acetal protection or carbene suppression?</t>
  </si>
  <si>
    <t>AERO RB1717</t>
  </si>
  <si>
    <t>10.1177/2054270416648046</t>
  </si>
  <si>
    <t>SAGE</t>
  </si>
  <si>
    <t>JRSM Open</t>
  </si>
  <si>
    <t>2054-2704</t>
  </si>
  <si>
    <t>A service evaluation of reasons why patients do not attend their outpatient paediatric appointments: Is there a need for an interface between general practitioners and hospitals allowing for the exchange of patients' contact details?</t>
  </si>
  <si>
    <t>10.1002/adhm.201600136</t>
  </si>
  <si>
    <t>Advanced Healthcare Materials</t>
  </si>
  <si>
    <t>2192-2640</t>
  </si>
  <si>
    <t>Harnessing the versatility of bacterial collagen to improve the chondrogenic potential of porous collagen scaffolds</t>
  </si>
  <si>
    <t>10.1093/ofid/ofw074</t>
  </si>
  <si>
    <t>Open Forum Infectious Diseases</t>
  </si>
  <si>
    <t>2328-8957</t>
  </si>
  <si>
    <t>Differential effects of azithromycin, doxycycline and co-trimoxazole in ingested blood on the vectorial capacity of malaria mosquitoes</t>
  </si>
  <si>
    <t>BB/k009338/1</t>
  </si>
  <si>
    <t>10.1128/mBio.00020-16</t>
  </si>
  <si>
    <t>mBio</t>
  </si>
  <si>
    <t>2161-2129</t>
  </si>
  <si>
    <t>Cytosolic Replication of Group A Streptococcus in Human Macrophages</t>
  </si>
  <si>
    <t>095484/Z/11/Z</t>
  </si>
  <si>
    <t>10.1038/srep23635</t>
  </si>
  <si>
    <t>Genome sequence and plasmid transformation of the model high-yield bacterial cellulose producer Gluconacetobacter hansenii ATCC 53582.</t>
  </si>
  <si>
    <t>EP/J02175X/1</t>
  </si>
  <si>
    <t>EP/M002306/1</t>
  </si>
  <si>
    <t>10.1021/jacs.5b13192</t>
  </si>
  <si>
    <t>Symmetry Switching of Negative Thermal Expansion by Chemical Control</t>
  </si>
  <si>
    <t>EP/L015579/1</t>
  </si>
  <si>
    <t>10.1137/15M1021167</t>
  </si>
  <si>
    <t xml:space="preserve">Society for Industrial and Applied Mathematics </t>
  </si>
  <si>
    <t>Automated Generation and Symbolic Manipulation of Tensor Product Finite Elements</t>
  </si>
  <si>
    <t>10.1002/nme.5272</t>
  </si>
  <si>
    <t>International Journal for Numerical Methods in Engineering</t>
  </si>
  <si>
    <t>1097-0207</t>
  </si>
  <si>
    <t>Hybrid Meshing Using Constrained Delaunay Triangulation for Viscous Flow Simulations</t>
  </si>
  <si>
    <t>10.2196/mhealth.5243</t>
  </si>
  <si>
    <t xml:space="preserve">JMIR Publications </t>
  </si>
  <si>
    <t>JMIR mHealth and uHealth</t>
  </si>
  <si>
    <t>2291-5222</t>
  </si>
  <si>
    <t>A cross-sectional survey to investigate the need for an evidence-based antimicrobial stewardship smartphone application for hospital outpatients</t>
  </si>
  <si>
    <t>10.3389/fenvs.2016.00018</t>
  </si>
  <si>
    <t>Frontiers in Environmental Sciences</t>
  </si>
  <si>
    <t>2296-665X</t>
  </si>
  <si>
    <t>Sustainability Assessment of Large Irrigation Dams in Senegal: A Cost-Benefit Analysis for the Senegal River Valley</t>
  </si>
  <si>
    <t>10.1002/anie.201602491</t>
  </si>
  <si>
    <t>Putting arsole to work: an air-stable semiconducting polymer containing dithieno[3,2-b:2',3'-d]arsole</t>
  </si>
  <si>
    <t>EP/G037515/1</t>
  </si>
  <si>
    <t>10.3390/ijerph13030274</t>
  </si>
  <si>
    <t xml:space="preserve">MDPI </t>
  </si>
  <si>
    <t>An Application of the Multivariate Linear Mixed Model to the Analysis of Shoulder Complexity in Breast Cancer Patients</t>
  </si>
  <si>
    <t>10.1038/onc.2016.202</t>
  </si>
  <si>
    <t>Oncogene</t>
  </si>
  <si>
    <t>0950-9232,</t>
  </si>
  <si>
    <t>p62/SQSTM1 enhances breast cancer stem-like properties by stabilizing</t>
  </si>
  <si>
    <t>10.1016/j.abb.2016.03.027</t>
  </si>
  <si>
    <t>Archives of Biochemistry and Biophysics</t>
  </si>
  <si>
    <t>1096-0384</t>
  </si>
  <si>
    <t>Mutations in troponin T associated with Hypertrophic Cardiomyopathy increase Ca2+-sensitivity and suppress the modulation of Ca2+-sensitivity by troponin I phosphorylation</t>
  </si>
  <si>
    <t>FS/12/24/29568</t>
  </si>
  <si>
    <t>10.1038/srep24725</t>
  </si>
  <si>
    <t>A protease-based biosensor for the detection of schistosome cercariae</t>
  </si>
  <si>
    <t>10.1016/j.ijhydene.2016.04.061</t>
  </si>
  <si>
    <t>1879-3487</t>
  </si>
  <si>
    <t>Anode Fabrication for Solid Oxide Fuel Cells: Electroless and Electrodeposition of Nickel and Silver into Doped Ceria Scaffolds</t>
  </si>
  <si>
    <t>10.1186/s12884-016-0871-6</t>
  </si>
  <si>
    <t xml:space="preserve">BioMed Central </t>
  </si>
  <si>
    <t>BMC Pregnancy and Childbirth</t>
  </si>
  <si>
    <t>1471-2393</t>
  </si>
  <si>
    <t>Risk factors for vaginal fistula symptoms in sub-Saharan Africa: a pooled analysis of national household survey data</t>
  </si>
  <si>
    <t>10.1175/JCLI-D-15-0713.1</t>
  </si>
  <si>
    <t>American Meteorological Society</t>
  </si>
  <si>
    <t>Journal of Climate</t>
  </si>
  <si>
    <t>1520-0442</t>
  </si>
  <si>
    <t>On the detection of robust multi-decadal changes in the Earth's Outgoing Longwave Radiation spectrum</t>
  </si>
  <si>
    <t>JJR/NCEO/ContFP1</t>
  </si>
  <si>
    <t>10.1039/c6cc01434h</t>
  </si>
  <si>
    <t>Chemical Communications</t>
  </si>
  <si>
    <t>1364-548X</t>
  </si>
  <si>
    <t>Microfluidic generation of encapsulated droplet interface bilayer networks (multisomes) and their use as cell-like reactors.</t>
  </si>
  <si>
    <t>EP/N016998/1</t>
  </si>
  <si>
    <t>10.1136/bmjopen-2015-010764</t>
  </si>
  <si>
    <t>Factors associated with prolonged length of stay following cardiac surgery in a major referral hospital in Oman- a retrospective observational study</t>
  </si>
  <si>
    <t>10.1016/j.matchar.2016.04.008</t>
  </si>
  <si>
    <t>Materials Characterization</t>
  </si>
  <si>
    <t>1873-4189</t>
  </si>
  <si>
    <t>Tutorial: Crystal Orientations and EBSD – or which way is up?</t>
  </si>
  <si>
    <t>10.1038/srep25059</t>
  </si>
  <si>
    <t>Autonomous self-healing structural composites with bio-inspired design</t>
  </si>
  <si>
    <t>EP/F033605/1</t>
  </si>
  <si>
    <t>10.1136/bmjopen-2015-010672</t>
  </si>
  <si>
    <t>Healthcare use among preschool children attending GP-led urgent care centres: A descriptive, observational study</t>
  </si>
  <si>
    <t>10.1038/mt.2016.91</t>
  </si>
  <si>
    <t>Molecular Therapy</t>
  </si>
  <si>
    <t>1525-0024</t>
  </si>
  <si>
    <t>Rapid and efficient stable gene transfer to mesenchymal stromal cells using a modified foamy virus vector</t>
  </si>
  <si>
    <t>093610/Z/10/Z</t>
  </si>
  <si>
    <t>10.1016/j.ijmecsci.2016.03.015</t>
  </si>
  <si>
    <t>International Journal of Mechanical Sciences</t>
  </si>
  <si>
    <t>0020-7403</t>
  </si>
  <si>
    <t>Creep strain measurement using a potential drop technique</t>
  </si>
  <si>
    <t>EP/F017332/1</t>
  </si>
  <si>
    <t>EP/J015431/1</t>
  </si>
  <si>
    <t>10.1016/j.cpc.2016.04.011</t>
  </si>
  <si>
    <t>1879-2944</t>
  </si>
  <si>
    <t>An adaptable parallel algorithm for the direct numerical simulation of incompressible turbulent flows using a Fourier spectral/hp element method and MPI virtual topologies</t>
  </si>
  <si>
    <t>EP/H000208/1</t>
  </si>
  <si>
    <t>10.1364/OL.41.002446</t>
  </si>
  <si>
    <t>Optics Letters</t>
  </si>
  <si>
    <t>1539-4794</t>
  </si>
  <si>
    <t>Highly efficient mid-infrared difference-frequency generation using synchronously pulsed fiber lasers</t>
  </si>
  <si>
    <t>EP/N009452/1</t>
  </si>
  <si>
    <t>10.1042/BST20160052</t>
  </si>
  <si>
    <t>Portland Press</t>
  </si>
  <si>
    <t>Biochemical Society Transactions</t>
  </si>
  <si>
    <t>1470-8752</t>
  </si>
  <si>
    <t>Construction of membrane-bound artificial cells using microfluidics: a new frontier in bottom-up synthetic biology</t>
  </si>
  <si>
    <t>10.1093/europace/euw136</t>
  </si>
  <si>
    <t>Europace</t>
  </si>
  <si>
    <t>1532-2092</t>
  </si>
  <si>
    <t>Cardiac Resynchronisation Therapy: mechanisms of action and scope for further improvement in cardiac function</t>
  </si>
  <si>
    <t>FS/13/44/30291</t>
  </si>
  <si>
    <t>FS/11/92/29122</t>
  </si>
  <si>
    <t>10.1109/TSTE.2016.2563162</t>
  </si>
  <si>
    <t>IEEE Transactions on Sustainable Energy</t>
  </si>
  <si>
    <t>1949-3037</t>
  </si>
  <si>
    <t>The Adequacy of the Present Practice in Dynamic Aggregated Modelling of Wind Farm Systems</t>
  </si>
  <si>
    <t>EP/L014343/1</t>
  </si>
  <si>
    <t>10.1021/acs.analchem.6b00038</t>
  </si>
  <si>
    <t xml:space="preserve">American Chemical Society </t>
  </si>
  <si>
    <t>0003-2700</t>
  </si>
  <si>
    <t>Development of a Rapid Microbore Metabolic Profiling (RAMMP) UPLC-MS Approach for High-Throughput Phenotyping Studies.</t>
  </si>
  <si>
    <t>MC_PC_12025</t>
  </si>
  <si>
    <t>10.1021/acsinfecdis.6b00034</t>
  </si>
  <si>
    <t>ACS Infectious Diseases</t>
  </si>
  <si>
    <t>2373-8227</t>
  </si>
  <si>
    <t>Global profiling and inhibition of protein lipidation in vector and host stages of the sleeping sickness parasite Trypanosoma brucei</t>
  </si>
  <si>
    <t>BB/D02014X/1</t>
  </si>
  <si>
    <t>087792/B/08/Z</t>
  </si>
  <si>
    <t>10.1039/C6TA02548J</t>
  </si>
  <si>
    <t>2050-7496</t>
  </si>
  <si>
    <t>Dandelion-shape TiO2/Multi-layer Graphene Composed of TiO2(B) Fibrils and Anatase TiO2 Pappi Utilizing Triphase Boundaries for Lithium Storage</t>
  </si>
  <si>
    <t>EP/L015277/1</t>
  </si>
  <si>
    <t>10.1016/j.molcel.2016.05.002</t>
  </si>
  <si>
    <t>Molecular Cell</t>
  </si>
  <si>
    <t>1097-4164</t>
  </si>
  <si>
    <t>A Salmonella toxin promotes persister formation through acetylation of tRNA</t>
  </si>
  <si>
    <t>G1100332</t>
  </si>
  <si>
    <t xml:space="preserve">MR/M009629/1 </t>
  </si>
  <si>
    <t>MR/M009629/1</t>
  </si>
  <si>
    <t>10.1080/10556788.2016.1184663</t>
  </si>
  <si>
    <t>Optimization Methods &amp; Software</t>
  </si>
  <si>
    <t>1055-6788</t>
  </si>
  <si>
    <t>An Interval-Matrix Branch-and-Bound Algorithm for Bounding Eigenvalues</t>
  </si>
  <si>
    <t xml:space="preserve">10.3389/fncom.2016.00047 </t>
  </si>
  <si>
    <t>Frontiers in Computational Neuroscience</t>
  </si>
  <si>
    <t>1662-5188</t>
  </si>
  <si>
    <t>The auditory-brainstem response to continuous, non repetitive speech is modulated by the speech envelope and reflects speech processing</t>
  </si>
  <si>
    <t>108295/Z/15/Z</t>
  </si>
  <si>
    <t>EP/M026728/1</t>
  </si>
  <si>
    <t>10.3389/fnhum.2016.00212</t>
  </si>
  <si>
    <t>Frontiers in Human Neuroscience</t>
  </si>
  <si>
    <t>1662-5161</t>
  </si>
  <si>
    <t>High-Performance Bioinstrumentation for Real-Time Neuroelectrochemical Traumatic Brain Injury Monitoring</t>
  </si>
  <si>
    <t xml:space="preserve">10.3389/fnhum.2016.00164 </t>
  </si>
  <si>
    <t>Eye movements during auditory attention predict individual differences in dorsal attention network activity</t>
  </si>
  <si>
    <t>103980/Z/14/Z</t>
  </si>
  <si>
    <t>10.3389/fimmu.2016.00162</t>
  </si>
  <si>
    <t>Frontiers in Immunology</t>
  </si>
  <si>
    <t>1664-3224</t>
  </si>
  <si>
    <t>A multi-component prime-boost vaccination regimen with a consensus MOMP antigen enhances Chlamydia trachomatis clearance</t>
  </si>
  <si>
    <t>10.1186/s12981-016-0104-0</t>
  </si>
  <si>
    <t>AIDS Research and Therapy</t>
  </si>
  <si>
    <t>1742-6405</t>
  </si>
  <si>
    <t>Evolution of changes in cognitive function after the initiation of antiretroviral therapy</t>
  </si>
  <si>
    <t>10.1016/j.jeurceramsoc.2016.05.010</t>
  </si>
  <si>
    <t>Spherical indentation of porous ceramics: Cracking and toughness</t>
  </si>
  <si>
    <t xml:space="preserve">10.1177/1526602816651425 </t>
  </si>
  <si>
    <t>Journal of Endovascular Therapy</t>
  </si>
  <si>
    <t>1526-6028</t>
  </si>
  <si>
    <t>Effect of a Flared Renal Stent on the Performance of Fenestrated Stent-Grafts at Rest and Exercise Conditions</t>
  </si>
  <si>
    <t>EP/K503381/1</t>
  </si>
  <si>
    <t>10.1016/j.apenergy.2016.05.008</t>
  </si>
  <si>
    <t>0306-2619</t>
  </si>
  <si>
    <t>Working-fluid selection and performance investigation of a two-phase single-reciprocating-piston heat-conversion engine</t>
  </si>
  <si>
    <t>EP/J006041/1</t>
  </si>
  <si>
    <t>10.15252/embr.201541832</t>
  </si>
  <si>
    <t>Mitochondria mediate septin cage assembly to promote autophagy of Shigella</t>
  </si>
  <si>
    <t>097411/Z/11/ZR</t>
  </si>
  <si>
    <t>10.1136/bmjopen-2015-010778</t>
  </si>
  <si>
    <t>The impact of maternal BMI and sampling strategy on the concentration of leptin, insulin, ghrelin and resistin in breast milk across a single feed: a longitudinal cohort study</t>
  </si>
  <si>
    <t>10.1016/j.jpowsour.2016.05.035</t>
  </si>
  <si>
    <t>Journal of Power Sources</t>
  </si>
  <si>
    <t>1873-2755</t>
  </si>
  <si>
    <t>A catalyst layer optimisation approach using electrochemical impedance spectroscopy for PEM Fuel Cells Operated with Pyrolysed Transition Metal-N-C Catalysts</t>
  </si>
  <si>
    <t>10.1136/thoraxjnl-2015-208032</t>
  </si>
  <si>
    <t>Alveolar macrophage-derived microvesicles mediate acute lung injury</t>
  </si>
  <si>
    <t>MR/M018164/1</t>
  </si>
  <si>
    <t>10.1002/anie.201602930</t>
  </si>
  <si>
    <t>Di-zinc Lactide Polymerization Catalysts: Hyper-Activity by Control of Ligand Conformation and Metallic Cooperativity</t>
  </si>
  <si>
    <t>10.1128/JB.00116-16</t>
  </si>
  <si>
    <t>Journal of Bacteriology</t>
  </si>
  <si>
    <t>1098-5530</t>
  </si>
  <si>
    <t>Identification of a lipoteichoic acid glycosyltransferase enzyme reveals that GW-domain containing proteins can be retained in the cell wall of Listeria monocytogenes in the absence of lipoteichoic acid or its modifications</t>
  </si>
  <si>
    <t>100289/Z/12/Z</t>
  </si>
  <si>
    <t>10.1016/j.jhep.2016.01.003</t>
  </si>
  <si>
    <t>Journal of Hepatology</t>
  </si>
  <si>
    <t>1600-0641</t>
  </si>
  <si>
    <t>mutlivariate metabotyping of plasma accurately predicts survival in decompensated cirrhosis</t>
  </si>
  <si>
    <t>10.1111/jeb.12895</t>
  </si>
  <si>
    <t>Journal of Evolutionary Biology</t>
  </si>
  <si>
    <t>1420-9101</t>
  </si>
  <si>
    <t>Ecological speciation in sympatric palms: 1. Gene expression, selection and pleiotropy</t>
  </si>
  <si>
    <t>NE/M015742/1</t>
  </si>
  <si>
    <t>10.1016/j.jsv.2016.05.018</t>
  </si>
  <si>
    <t>Journal of Sound and Vibration</t>
  </si>
  <si>
    <t>1095-8568</t>
  </si>
  <si>
    <t>Optimal vibration control and co-design of very flexible actuated structures</t>
  </si>
  <si>
    <t>EP/I014683/1</t>
  </si>
  <si>
    <t>10.1021/acscatal.6b00504</t>
  </si>
  <si>
    <t>ACS Catalysis</t>
  </si>
  <si>
    <t>2155-5435</t>
  </si>
  <si>
    <t>Mechanistic Studies on the Copper-Catalyzed N-Arylation of Alkylamines Promoted by Organic Soluble Ionic Bases</t>
  </si>
  <si>
    <t>10.1186/s12992-016-0175-7</t>
  </si>
  <si>
    <t>Globalization and Health</t>
  </si>
  <si>
    <t>1744-8603</t>
  </si>
  <si>
    <t>'That's not how the learning works' - the paradox of Reverse Innovation: a qualitative study</t>
  </si>
  <si>
    <t>10.1016/j.biomaterials.2016.05.011</t>
  </si>
  <si>
    <t>Biomaterials</t>
  </si>
  <si>
    <t>1878-5905</t>
  </si>
  <si>
    <t>Temporally Degradable Collagen–Mimetic Hydrogels Tuned to Chondrogenesis of Human Mesenchymal Stem Cells</t>
  </si>
  <si>
    <t>10.1016/j.jaip.2016.05.005</t>
  </si>
  <si>
    <t>Journal of Allergy and Clinical Immunology: In Practice</t>
  </si>
  <si>
    <t>2213-2198</t>
  </si>
  <si>
    <t>The Emperor has no symptoms: The risks of a blanket approach to using epinephrine auto-injectors for all allergic reactions</t>
  </si>
  <si>
    <t>MR/K010468/1</t>
  </si>
  <si>
    <t>10.1016/j.jfluidstructs.2016.05.001</t>
  </si>
  <si>
    <t>1095-8622</t>
  </si>
  <si>
    <t>A laboratory study on the loading and motion of a heaving box</t>
  </si>
  <si>
    <t>EP/M019977/1</t>
  </si>
  <si>
    <t>EP/J010197/1</t>
  </si>
  <si>
    <t>10.1038/srep27389</t>
  </si>
  <si>
    <t>Performance in a GO/NOGO perceptual task reflects a balance between impulsive and instrumental components of behaviour</t>
  </si>
  <si>
    <t>BB/K001817/1</t>
  </si>
  <si>
    <t>10.1002/adma.201601238</t>
  </si>
  <si>
    <t>0935-9648</t>
  </si>
  <si>
    <t>Effect of internal electric fields on charge carrier dynamics in a ferroelectric material for solar energy conversion</t>
  </si>
  <si>
    <t>EP/L016702/1</t>
  </si>
  <si>
    <t>10.1109/TUFFC.2016.2571843</t>
  </si>
  <si>
    <t>IEEE Transactions on Ultrasonics Ferroelectrics and Frequency Control</t>
  </si>
  <si>
    <t>1525-8955</t>
  </si>
  <si>
    <t>The Use of Binary Quantisation for the Acquisition of Low SNR Ultrasonic Signals: a Study of the Input Dynamic Range</t>
  </si>
  <si>
    <t>EP/K033565/1</t>
  </si>
  <si>
    <t>10.1074/jbc.R115.711507</t>
  </si>
  <si>
    <t>Biofilms and c-di-GMP Signaling: Lessons from Pseudomonas aeruginosa and other Bacteria.</t>
  </si>
  <si>
    <t>10.1089/big.2015.0056</t>
  </si>
  <si>
    <t xml:space="preserve">Mary Ann Liebert </t>
  </si>
  <si>
    <t>Big Data</t>
  </si>
  <si>
    <t>2167-647X</t>
  </si>
  <si>
    <t>Visualizing Dynamic Bitcoin Transaction Patterns</t>
  </si>
  <si>
    <t>EP/I038837/1</t>
  </si>
  <si>
    <t>10.1038/srep25953</t>
  </si>
  <si>
    <t>A high definition Mueller polarimetric endoscope for tissue characterisation</t>
  </si>
  <si>
    <t>10.1128/mBio.00525-16</t>
  </si>
  <si>
    <t>2150-7511</t>
  </si>
  <si>
    <t>Genomic analysis and comparison of two gonorrhoea outbreaks</t>
  </si>
  <si>
    <t>089472/Z/09/Z,</t>
  </si>
  <si>
    <t>HPRU-2012-10080</t>
  </si>
  <si>
    <t>10.1016/j.vph.2016.05.003</t>
  </si>
  <si>
    <t>Vascular Pharmacology</t>
  </si>
  <si>
    <t>1879-3649</t>
  </si>
  <si>
    <t>Regulation of endothelial homeostasis, vascular development and angiogenesis by the transcription factor ERG</t>
  </si>
  <si>
    <t>RG/11/17/29256</t>
  </si>
  <si>
    <t>10.1080/21663831.2016.1143053</t>
  </si>
  <si>
    <t>Materials Research Letters</t>
  </si>
  <si>
    <t>2053-1591</t>
  </si>
  <si>
    <t>Attempts to synthesise quaternary MAX phases (Zr,M)2AlC and Zr2(Al,A)C as a way to approach Zr2AlC</t>
  </si>
  <si>
    <t>10.1097/MD.0000000000003885</t>
  </si>
  <si>
    <t>Medicine</t>
  </si>
  <si>
    <t>0025-7974</t>
  </si>
  <si>
    <t>The anatomy of clinical decision-making in multidisciplinary cancer meetings: a cross-sectional observational study of teams in a natural context</t>
  </si>
  <si>
    <t>10.1016/j.crma.2016.05.010</t>
  </si>
  <si>
    <t>Comptes Rendus de l'Academie des Sciences - Series I: Mathematics</t>
  </si>
  <si>
    <t>0249-6291</t>
  </si>
  <si>
    <t>Fourier multipliers and group von Neumann algebras</t>
  </si>
  <si>
    <t>EP/K039407/1</t>
  </si>
  <si>
    <t>10.1016/j.sste.2016.05.004</t>
  </si>
  <si>
    <t>Spatial and Spatio-temporal Epidemiology</t>
  </si>
  <si>
    <t>1877-5853</t>
  </si>
  <si>
    <t>Investigating trends in asthma and COPD through multiple data sources: a small area study</t>
  </si>
  <si>
    <t>MR/L01341X/1</t>
  </si>
  <si>
    <t>10.1016/j.pbiomolbio.2016.05.003</t>
  </si>
  <si>
    <t>Rabbit models of cardiac mechano-electric and mechano-mechanical coupling</t>
  </si>
  <si>
    <t>10.1016/j.ijimpeng.2016.05.015</t>
  </si>
  <si>
    <t>International Journal of Impact Engineering</t>
  </si>
  <si>
    <t>1879-3509</t>
  </si>
  <si>
    <t>Delamination properties of laminated glass windows subject to blast loading</t>
  </si>
  <si>
    <t>10.1016/j.jmb.2016.05.023</t>
  </si>
  <si>
    <t>1089-8638</t>
  </si>
  <si>
    <t>Enterohaemorrhagic E. coli modulates an ARF6:Rab35 signalling axis to prevent recycling endosome maturation during infection</t>
  </si>
  <si>
    <t>MR/J006874/1B</t>
  </si>
  <si>
    <t>10.1177/1744806916654144</t>
  </si>
  <si>
    <t>Molecular Pain</t>
  </si>
  <si>
    <t>1744-8069</t>
  </si>
  <si>
    <t>Mycolactone mediated neurite degeneration and functional effects in cultured human and rat DRG neurons: mechanisms underlying hypoalgesia in Buruli Ulcer</t>
  </si>
  <si>
    <t>10.1002/stc.1898</t>
  </si>
  <si>
    <t>Structural Control and Health Monitoring</t>
  </si>
  <si>
    <t>1122-8385</t>
  </si>
  <si>
    <t>Transducer Placement Optimisation Scheme for a Delay and Sum Damage Detection Algorithm</t>
  </si>
  <si>
    <t>10.1117/1.JBO.21.6.061010</t>
  </si>
  <si>
    <t xml:space="preserve">Society of Photo-optical Instrumentation Engineers </t>
  </si>
  <si>
    <t>Journal of Biomedical Optics</t>
  </si>
  <si>
    <t>1560-2281</t>
  </si>
  <si>
    <t>Tutorial on fiber-based sources for biophotonic applications</t>
  </si>
  <si>
    <t>EP/K037056/1</t>
  </si>
  <si>
    <t>10.1002/aic.15308</t>
  </si>
  <si>
    <t>Using Functional Programming to recognize Named Structure in an Optimization Problem: Application to Pooling</t>
  </si>
  <si>
    <t>EP/M028240/1</t>
  </si>
  <si>
    <t>10.1038/srep27636</t>
  </si>
  <si>
    <t>Increased airway glucose increases airway bacterial load in hyperglycaemia</t>
  </si>
  <si>
    <t>105603/Z/14/Z</t>
  </si>
  <si>
    <t>10.1103/PhysRevB.93.235303</t>
  </si>
  <si>
    <t>Physical Review B (Condensed Matter)</t>
  </si>
  <si>
    <t>0163-1829</t>
  </si>
  <si>
    <t>Photoluminescence upconversion at GaAs/InGaP2 interfaces driven by a sequential two-photon absorption mechanism</t>
  </si>
  <si>
    <t>10.1016/j.pbiomolbio.2016.05.005</t>
  </si>
  <si>
    <t>Progress in Biophysics &amp; Molecular Biology</t>
  </si>
  <si>
    <t>Electron tomography of rabbit cardiomyocyte three-dimensional ultrastructure</t>
  </si>
  <si>
    <t>10.1007/s10393-016-1114-z</t>
  </si>
  <si>
    <t xml:space="preserve">Springer </t>
  </si>
  <si>
    <t>Ecohealth</t>
  </si>
  <si>
    <t>1612-9210</t>
  </si>
  <si>
    <t>Assessing the ability of swab data to determine the true burden of infection for the amphibian pathogen Batrachochytrium dendrobatidis</t>
  </si>
  <si>
    <t>NE/K014455/1</t>
  </si>
  <si>
    <t>10.5772/64089</t>
  </si>
  <si>
    <t>Intech Open</t>
  </si>
  <si>
    <t>Automated identification and measurement of Hematopoietic Stem Cells in 3D Intravital Microscopy Data</t>
  </si>
  <si>
    <t>BB/K021168/1</t>
  </si>
  <si>
    <t xml:space="preserve">10.1177/0001839216637849 </t>
  </si>
  <si>
    <t>Administrative Science Quarterly</t>
  </si>
  <si>
    <t>1930-3815</t>
  </si>
  <si>
    <t>The best of both worlds: The benefits of open-specialized and open-diverse syndication networks for new venture success.</t>
  </si>
  <si>
    <t>ES/K001159/1</t>
  </si>
  <si>
    <t>10.1136/bmjopen-2016-011938</t>
  </si>
  <si>
    <t>Minority ethnicity patient satisfaction and experience: the results of the National Cancer Patient Experience Survey in England</t>
  </si>
  <si>
    <t>10.1038/ncomms12002</t>
  </si>
  <si>
    <t>Reconfigurable Optical Assembly of Nanostructures</t>
  </si>
  <si>
    <t>10.1098/rsif.2016.0234</t>
  </si>
  <si>
    <t>Interface</t>
  </si>
  <si>
    <t>1742-5689</t>
  </si>
  <si>
    <t>Intimal and medial contributions to the hydraulic resistance of the arterial wall at different pressures: a combined computational and experimental study</t>
  </si>
  <si>
    <t>PCIG09-GA-2011-294104</t>
  </si>
  <si>
    <t>RE/08/002</t>
  </si>
  <si>
    <t>10.1136/bmjopen-2016-011750</t>
  </si>
  <si>
    <t>Protocol for a Randomised Control Trial of Methylnaltrexone for the Treatment of Opioid Induced Constipation &amp; Gastro-Intestinal Stasis in Intensive Care Patients (MOTION)</t>
  </si>
  <si>
    <t>10.1038/srep28186</t>
  </si>
  <si>
    <t>Screening for protein-protein interactions using Förster resonance energy transfer (FRET) and fluorescence lifetime imaging microscopy (FLIM)</t>
  </si>
  <si>
    <t>BB/E003621/1</t>
  </si>
  <si>
    <t>10.1038/srep27125</t>
  </si>
  <si>
    <t>Structural Ensembles of Membrane-bound α-Synuclein Reveal the Molecular Determinants of Synaptic Vesicle Affinity</t>
  </si>
  <si>
    <t>G-1508</t>
  </si>
  <si>
    <t>MR/N000676/1</t>
  </si>
  <si>
    <t>10.1128/IAI.00062-16</t>
  </si>
  <si>
    <t>Infection and Immunity</t>
  </si>
  <si>
    <t>1098-5522</t>
  </si>
  <si>
    <t>Clustered intracellular Salmonella Typhimurium Blocks Host Cell Cytokinesis</t>
  </si>
  <si>
    <t>MR/K027077/1</t>
  </si>
  <si>
    <t>10.1016/j.apenergy.2016.05.140</t>
  </si>
  <si>
    <t>A two-phase single-reciprocating-piston heat conversion engine: Non-linear dynamic modelling</t>
  </si>
  <si>
    <t>10.15252/embj.201694024</t>
  </si>
  <si>
    <t>EMBO Journal</t>
  </si>
  <si>
    <t>0261-4189</t>
  </si>
  <si>
    <t>TssA forms a gp6-like ring attached to the type VI secretion sheath</t>
  </si>
  <si>
    <t>MR/K001930/1</t>
  </si>
  <si>
    <t>10.18632/oncotarget.9887</t>
  </si>
  <si>
    <t>Synergy between histone deacetylase inhibitors and DNA-damaging agents is mediated by histone deacetylase 2 in colorectal cancer</t>
  </si>
  <si>
    <t>10.1038/srep26863</t>
  </si>
  <si>
    <t>GC Preps: Fast and Easy Extraction of Stable Yeast Genomic DNA</t>
  </si>
  <si>
    <t>BB/K019791/1</t>
  </si>
  <si>
    <t xml:space="preserve">10.1177/1045389X16651155 </t>
  </si>
  <si>
    <t>Journal of Intelligent Material Systems and Structures</t>
  </si>
  <si>
    <t>1530-8138</t>
  </si>
  <si>
    <t>Guided Wave Temperature Correction Methods in Structural Health Monitoring</t>
  </si>
  <si>
    <t>Author initially selected the wrong license</t>
  </si>
  <si>
    <t>10.1038/srep28055</t>
  </si>
  <si>
    <t>Effect of ionic radii on the Curie temperature in Ba1-x-ySrxCayTiO3 compounds</t>
  </si>
  <si>
    <t>EP/G060940/1</t>
  </si>
  <si>
    <t>10.1159/000446824</t>
  </si>
  <si>
    <t xml:space="preserve">Karger </t>
  </si>
  <si>
    <t>Journal of Innate Immunity</t>
  </si>
  <si>
    <t>1662-8128</t>
  </si>
  <si>
    <t>Alveolar macrophages can control Respiratory Syncytial Virus infection in the absence of type I interferons</t>
  </si>
  <si>
    <t>G0800311</t>
  </si>
  <si>
    <t>10.1016/j.icarus.2016.05.029</t>
  </si>
  <si>
    <t>Icarus</t>
  </si>
  <si>
    <t>1090-2643</t>
  </si>
  <si>
    <t>Influence of mineralogy on the preservation of amino acids under simulated Mars conditions</t>
  </si>
  <si>
    <t>10.1021/acschembio.6b00371</t>
  </si>
  <si>
    <t>ACS Chemical Biology</t>
  </si>
  <si>
    <t>1554-8937</t>
  </si>
  <si>
    <t>N-myristoyltransferase inhibition induces ER-stress, cell cycle arrest and apoptosis in cancer cells</t>
  </si>
  <si>
    <t>C29637/A10711</t>
  </si>
  <si>
    <t>C29637/A9913</t>
  </si>
  <si>
    <t>10.1093/nar/gkw509</t>
  </si>
  <si>
    <t>Synergy and antagonism in regulation of recombinant human INO80 chromatin remodelling complex</t>
  </si>
  <si>
    <t>C6913/A12799</t>
  </si>
  <si>
    <t>095519/B/11/Z</t>
  </si>
  <si>
    <t>10.1021/acs.langmuir.6b01240</t>
  </si>
  <si>
    <t>Langmuir</t>
  </si>
  <si>
    <t>1520-5827</t>
  </si>
  <si>
    <t>Microfluidic SAXS study of lamellar and multilamellar vesicle phases of linear sodium alkylbenzene sulfonate surfactant with intrinsic isomeric distribution</t>
  </si>
  <si>
    <t>EP/L022176/1</t>
  </si>
  <si>
    <t>10.1016/j.ijheatmasstransfer.2016.05.113</t>
  </si>
  <si>
    <t>Sedimentation in nanofluids during a natural convection experiment</t>
  </si>
  <si>
    <t>10.1002/1873-3468.12168</t>
  </si>
  <si>
    <t>FEBS Letters</t>
  </si>
  <si>
    <t>0892-6638</t>
  </si>
  <si>
    <t>Airway Smooth Muscle Inflammation Is Regulated by 1 MicroRNA-145 in COPD</t>
  </si>
  <si>
    <t>085935/Z/08/Z</t>
  </si>
  <si>
    <t>10.1021/acssynbio.6b00030</t>
  </si>
  <si>
    <t>Synthetic chemical inducers and genetic decoupling enable orthogonal control of the rhaBAD promoter</t>
  </si>
  <si>
    <t>BB/M011321/1</t>
  </si>
  <si>
    <t>10.1136/bmj.i2587</t>
  </si>
  <si>
    <t>Regulatory approval of new medical devices: a cross sectional study</t>
  </si>
  <si>
    <t>100564/Z/12/Z</t>
  </si>
  <si>
    <t>10.3389/fncom.2016.00046</t>
  </si>
  <si>
    <t>Novel modeling of task versus rest brain state predictability using a dynamic time warping spectrum: comparisons and contrasts with other standard measures of brain dynamics</t>
  </si>
  <si>
    <t xml:space="preserve">10.3389/fnhum.2016.00269 </t>
  </si>
  <si>
    <t>Ego-Dissolution and Psychedelics: Validation of the Ego-Dissolution Inventory (EDI)</t>
  </si>
  <si>
    <t xml:space="preserve">10.3389/fmicb.2016.00810 </t>
  </si>
  <si>
    <t>Frontiers in Microbiology</t>
  </si>
  <si>
    <t>1664-302X</t>
  </si>
  <si>
    <t>ICEApl1, an integrative conjugative element related to ICEHin1056, identified in the pig pathogen Actinobacillus pleuropneumoniae</t>
  </si>
  <si>
    <t>10.1038/srep28251</t>
  </si>
  <si>
    <t>Tuning the electrocaloric enhancement near the morphotropic phase boundary in lead-free ceramics.</t>
  </si>
  <si>
    <t>10.1016/j.jcp.2016.05.058</t>
  </si>
  <si>
    <t>Higher-Order Conservative Interpolation Between Control-Volume Meshes: Application to Advection and Multiphase Flow Problems with Dynamic Mesh Adaptivity</t>
  </si>
  <si>
    <t>EP/I003010/1</t>
  </si>
  <si>
    <t>10.1109/JPROC.2016.2577380</t>
  </si>
  <si>
    <t>0020-3270</t>
  </si>
  <si>
    <t>Advances in two photon scanning and scanless microscopy technologies for functional neural circuit imaging</t>
  </si>
  <si>
    <t>IF110059</t>
  </si>
  <si>
    <t>10.1186/s12889-015-2411-0</t>
  </si>
  <si>
    <t>BMC Public Health</t>
  </si>
  <si>
    <t>1471-2458</t>
  </si>
  <si>
    <t>Associations between active travel and adiposity in rural India and Bangladesh: a cross-sectional study</t>
  </si>
  <si>
    <t>10.1016/j.ejor.2016.06.005</t>
  </si>
  <si>
    <t>European Journal of Operational Research</t>
  </si>
  <si>
    <t>1872-6860</t>
  </si>
  <si>
    <t>Compact Markov-Modulated Models for Multiclass Trace Fitting</t>
  </si>
  <si>
    <t>EP/M009211/1</t>
  </si>
  <si>
    <t>10.1016/j.molcel.2016.05.037</t>
  </si>
  <si>
    <t>Structure of a complete mitochondrial ATP synthase dimer reveals molecular basis of inner membrane morphology</t>
  </si>
  <si>
    <t>WT110068/Z/15/Z</t>
  </si>
  <si>
    <t>10.1016/S2213-2600(15)00245-3</t>
  </si>
  <si>
    <t>Lancet Respiratory Medicine</t>
  </si>
  <si>
    <t>2213-2619</t>
  </si>
  <si>
    <t>A randomised, double-blind, placebo-controlled trial of repeated nebulisation of non-viral CFTR gene therapy in patients with cystic fibrosis</t>
  </si>
  <si>
    <t>MR/J014699/1</t>
  </si>
  <si>
    <t>10.1098/rsob.160038</t>
  </si>
  <si>
    <t>Open Biology</t>
  </si>
  <si>
    <t>2046-2441</t>
  </si>
  <si>
    <t>Systematic tracking of altered haematopoiesis during sporozoite-mediated malaria development reveals multiple response points</t>
  </si>
  <si>
    <t>10.1002/2016JB012838</t>
  </si>
  <si>
    <t>Journal of Geophysical Research. Solid Earth</t>
  </si>
  <si>
    <t>2169-9313</t>
  </si>
  <si>
    <t>Subduction Beneath Laurentia Modified the Eastern North American Cratonic Edge: Evidence from P- and S-wave Tomography</t>
  </si>
  <si>
    <t>10.1016/j.actamat.2016.01.057</t>
  </si>
  <si>
    <t>1359-6454</t>
  </si>
  <si>
    <t>Local strain rate sensitivity of single α phase within a dual-phase Ti alloy</t>
  </si>
  <si>
    <t>10.1111/roiw.12251</t>
  </si>
  <si>
    <t>Review of Income and Wealth</t>
  </si>
  <si>
    <t>1475-4991</t>
  </si>
  <si>
    <t>Spillovers from R&amp;D and Other Intangible Investment: Evidence from UK Industries</t>
  </si>
  <si>
    <t>ES/I035781/1</t>
  </si>
  <si>
    <t>10.1016/j.jaci.2015.12.200</t>
  </si>
  <si>
    <t>No association between atopic outcomes and type of pertussis vaccine given in children born on the Isle of Wight 2001-2</t>
  </si>
  <si>
    <t>10.1016/S2214-109X(16)30101-2</t>
  </si>
  <si>
    <t>Lancet Global Health</t>
  </si>
  <si>
    <t>2214-109X</t>
  </si>
  <si>
    <t>An Economic Evaluation of Community-based Screening and Treatment for Chronic Hepatitis B in The Gambia.</t>
  </si>
  <si>
    <t>MR/L002086/1</t>
  </si>
  <si>
    <t>10.1186/s40164-016-0045-2</t>
  </si>
  <si>
    <t>Experimental Hematology &amp; Oncology</t>
  </si>
  <si>
    <t>2162-3619</t>
  </si>
  <si>
    <t>Systemic Inflammatory Response Syndrome in a Patient Diagnosed with High Grade Inflammatory Triple Negative Breast Cancer: a Case Report of a Potentially Rare Paraneoplastic Syndrome</t>
  </si>
  <si>
    <t>10.1016/S0140-6736(16)00618-8</t>
  </si>
  <si>
    <t>The Lancet</t>
  </si>
  <si>
    <t>0140-6736</t>
  </si>
  <si>
    <t>Worldwide trends in diabetes since 1980: a pooled analysis of 751 population-based studies with 4.4 million participants</t>
  </si>
  <si>
    <t>101506/Z/13/Z</t>
  </si>
  <si>
    <t>10.1128/JVI.01950-15</t>
  </si>
  <si>
    <t>Journal of Virology</t>
  </si>
  <si>
    <t>1098-5514</t>
  </si>
  <si>
    <t xml:space="preserve">Remote activation of host cell DNA synthesis in uninfected cells signalled by infected cells in advance of virus transmission. </t>
  </si>
  <si>
    <t>MR/L000148/1</t>
  </si>
  <si>
    <t>093643/Z/10/Z</t>
  </si>
  <si>
    <t>10.7189/jogh.06.020702</t>
  </si>
  <si>
    <t>University of Edinburgh</t>
  </si>
  <si>
    <t>Journal of Global Health</t>
  </si>
  <si>
    <t>2047-2986</t>
  </si>
  <si>
    <t>Expansion of health insurance in Moldova and associated improvements in access and reductions in direct payments</t>
  </si>
  <si>
    <t>10.1093/molbev/msw124</t>
  </si>
  <si>
    <t>Molecular Biology and Evolution</t>
  </si>
  <si>
    <t>1537-1719</t>
  </si>
  <si>
    <t>Mapping phylogenetic trees to reveal distinct patterns of evolution</t>
  </si>
  <si>
    <t>EP/K026003/1</t>
  </si>
  <si>
    <t>10.1002/2015JA022310</t>
  </si>
  <si>
    <t>Journal of Geophysical Research Space Physics</t>
  </si>
  <si>
    <t>2169-9402</t>
  </si>
  <si>
    <t>High latitude circulation in giant planet magnetospheres</t>
  </si>
  <si>
    <t>ST/K001051/1</t>
  </si>
  <si>
    <t xml:space="preserve">10.1136/vr.103820 </t>
  </si>
  <si>
    <t>Veterinary Record</t>
  </si>
  <si>
    <t>0214-3909</t>
  </si>
  <si>
    <t>Actinobacillus pleuropneumoniae serovar 8 predominates in England and Wales</t>
  </si>
  <si>
    <t>10.1126/sciadv.1501801</t>
  </si>
  <si>
    <t>American Association for the Advancement of Science</t>
  </si>
  <si>
    <t>Science Advances</t>
  </si>
  <si>
    <t>2375-2548</t>
  </si>
  <si>
    <t>Direct visualization of the thermomagnetic behaviour of pseudo-single-domain magnetite particles</t>
  </si>
  <si>
    <t>10.1111/jvh.12484</t>
  </si>
  <si>
    <t>Journal of Viral Hepatitis</t>
  </si>
  <si>
    <t>1365-2893</t>
  </si>
  <si>
    <t>Reduced healthcare utilisation following successful HCV treatment in HIV co-infected patients with mild liver disease</t>
  </si>
  <si>
    <t>083690/Z/07/Z</t>
  </si>
  <si>
    <t>10.1142/S0218202516500147</t>
  </si>
  <si>
    <t>World Scientific Publishing</t>
  </si>
  <si>
    <t>Mathematical Models &amp; Methods in Applied Sciences</t>
  </si>
  <si>
    <t>1793-6314</t>
  </si>
  <si>
    <t>An improved version of the Hughes model for pedestrian flow</t>
  </si>
  <si>
    <t>10.1186/s13728-015-0038-5</t>
  </si>
  <si>
    <t>Extreme Physiology and Medicine</t>
  </si>
  <si>
    <t>2046-7648</t>
  </si>
  <si>
    <t>Intubation after rapid sequence induction performed by non-medical personnel during space exploration missions: a simulation pilot study in a Mars analogue environment.</t>
  </si>
  <si>
    <t>10.1016/j.jbiomech.2015.11.033</t>
  </si>
  <si>
    <t>Journal of Biomechanics</t>
  </si>
  <si>
    <t>1873-2380</t>
  </si>
  <si>
    <t>Power Loss Mechanisms in Pathological Tracheas</t>
  </si>
  <si>
    <t>10.1088/0953-8984/28/13/134005</t>
  </si>
  <si>
    <t xml:space="preserve">IOP Publishing </t>
  </si>
  <si>
    <t>Journal of Physics: Condensed Matter</t>
  </si>
  <si>
    <t>0953-8984</t>
  </si>
  <si>
    <t>Flow measurements of a polyphenyl ether oil in an elastohydrodynamic contact</t>
  </si>
  <si>
    <t>EP/J015385/1</t>
  </si>
  <si>
    <t>10.1186/s12966-015-0297-y</t>
  </si>
  <si>
    <t>International Journal of Behavioral Nutrition and Physical Activity</t>
  </si>
  <si>
    <t>1479-5868</t>
  </si>
  <si>
    <t>Sugar and artificially sweetened beverage consumption and adiposity changes: national longitudinal study</t>
  </si>
  <si>
    <t>10.1186/s12915-015-0202-9</t>
  </si>
  <si>
    <t>BMC Biology</t>
  </si>
  <si>
    <t>1741-7007</t>
  </si>
  <si>
    <t>Horizontal gene transfer in bdelloid rotifers is ancient, ongoing and more frequent in species from desiccating habitats</t>
  </si>
  <si>
    <t>BB/F020562/1</t>
  </si>
  <si>
    <t>10.1186/s40478-015-0249-4</t>
  </si>
  <si>
    <t>Acta Neuropathologica Communications</t>
  </si>
  <si>
    <t>2051-5960</t>
  </si>
  <si>
    <t>Differential expression of galanin in the cholinergic basal forebrain of patients with Lewy body disorders.</t>
  </si>
  <si>
    <t>10.1186/s12992-015-0130-z</t>
  </si>
  <si>
    <t>'They hear "Africa" and they think that there can't be any good services' – perceived context in cross-national learning: a qualitative study of the barriers to Reverse Innovation.</t>
  </si>
  <si>
    <t>10.1002/adfm.201503791</t>
  </si>
  <si>
    <t>Sodium and potassium ion selective conjugated polymers for optical ion detection in solution and solid state</t>
  </si>
  <si>
    <t>10.1210/me.2015-1227</t>
  </si>
  <si>
    <t>Endocrine Society</t>
  </si>
  <si>
    <t>Molecular Endocrinology</t>
  </si>
  <si>
    <t>1944-9917</t>
  </si>
  <si>
    <t>Molecular Genetic Regulation of Slc30a8/ZnT8 Reveals a Positive Association With Glucose Tolerance</t>
  </si>
  <si>
    <t>MR/K001981/1</t>
  </si>
  <si>
    <t>10.1186/s12888-015-0702-8</t>
  </si>
  <si>
    <t>BMC Psychiatry</t>
  </si>
  <si>
    <t>1471-244X</t>
  </si>
  <si>
    <t>Patient preference in psychological treatment and associations with self-reported outcome: national cross-sectional survey in England and Wales</t>
  </si>
  <si>
    <t>10.1186/s12977-015-0236-7</t>
  </si>
  <si>
    <t>Rapid dissemination of human T-lymphotropic virus type 1 during primary infection in transplant recipients</t>
  </si>
  <si>
    <t>MR/K019090/1</t>
  </si>
  <si>
    <t>10.1038/npjregenmed.2016.1</t>
  </si>
  <si>
    <t>NPJ Regenerative Medicine</t>
  </si>
  <si>
    <t>2057-3995</t>
  </si>
  <si>
    <t>Intravenous delivery of adeno-associated virus 9-encoded IGF-1Ea propeptide improves post-infarct cardiac remodelling</t>
  </si>
  <si>
    <t>10.1186/s13000-016-0471-9</t>
  </si>
  <si>
    <t>Diagnostic Pathology</t>
  </si>
  <si>
    <t>1746-1596</t>
  </si>
  <si>
    <t>Abnormal Villous Morphology Mimicking a Hydatidiform Mole Associated with Paternal Trisomy of Chromosomes 3,7,8 and Unipaternal Disomy of Chromosome 11.</t>
  </si>
  <si>
    <t>10.1096/fj.201500135</t>
  </si>
  <si>
    <t>Federation of American Society of Experimental Biology</t>
  </si>
  <si>
    <t>Faseb Journal</t>
  </si>
  <si>
    <t>Corticosteroid modulation of immunoglobulin expression and B cell function in COPD</t>
  </si>
  <si>
    <t>10.1038/ncomms11336</t>
  </si>
  <si>
    <t>Structure of eukaryotic purine/H+ symporter UapA suggests a role for homodimerization in transport activity</t>
  </si>
  <si>
    <t>BB/K017292/1</t>
  </si>
  <si>
    <t>10.1039/C6CP00156D</t>
  </si>
  <si>
    <t>Physical Chemistry Chemical Physics</t>
  </si>
  <si>
    <t>1463-9084</t>
  </si>
  <si>
    <t>A structural investigation of ionic liquid mixtures</t>
  </si>
  <si>
    <t>EP/K039946/1</t>
  </si>
  <si>
    <t xml:space="preserve">10.1039/C6NR00484A </t>
  </si>
  <si>
    <t>A nucleic acid strand displacement system for the multiplexed detection of tuberculosis-specific mRNA using quantum dots</t>
  </si>
  <si>
    <t>10.1039/c5cc10380k</t>
  </si>
  <si>
    <t>Photoswitchable basicity through the use of azoheteroarenes</t>
  </si>
  <si>
    <t>RPG-2012-441</t>
  </si>
  <si>
    <t>10.1186/s13063-016-1274-8</t>
  </si>
  <si>
    <t>¬Adapting and testing a brief intervention to reduce maternal anxiety during pregnancy (ACORN): study protocol for a randomized controlled trial</t>
  </si>
  <si>
    <t>10.1088/0953-4075/49/10/105601</t>
  </si>
  <si>
    <t>Journal of Physics B - Atomic Molecular and Optical Physics</t>
  </si>
  <si>
    <t>0953-4075</t>
  </si>
  <si>
    <t>Kinematic origin for near-zero energy structures in mid-IR strong field ionization</t>
  </si>
  <si>
    <t>EP/I032517/1</t>
  </si>
  <si>
    <t>10.1038/ncomms11271</t>
  </si>
  <si>
    <t>Viviparity Stimulates Diversification in an Order of Fish</t>
  </si>
  <si>
    <t>10.1038/srep23651</t>
  </si>
  <si>
    <t>The influence of polymer purification on the efficiency of poly(3-hexylthiophene):fullerene organic solar cells</t>
  </si>
  <si>
    <t>EP/H500227/1</t>
  </si>
  <si>
    <t>10.1111/maps.12645</t>
  </si>
  <si>
    <t>Meteoritics and Planetary Science</t>
  </si>
  <si>
    <t>1086-9379</t>
  </si>
  <si>
    <t>The Origins of I-type Spherules and the Atmospheric Entry of Iron Micrometeoroids.</t>
  </si>
  <si>
    <t>10.1186/s13071-016-1438-0</t>
  </si>
  <si>
    <t>Parasites &amp; Vectors</t>
  </si>
  <si>
    <t>1756-3305</t>
  </si>
  <si>
    <t>Flow cytometry analysis of the microbiota associated with the midguts of vector mosquitoes</t>
  </si>
  <si>
    <t>10.1109/TCNS.2016.2548418</t>
  </si>
  <si>
    <t>IEEE Transactions on Control of Network Systems</t>
  </si>
  <si>
    <t>2325-5870</t>
  </si>
  <si>
    <t>Constraint preconditioned inexact Newton method  for hydraulic simulation of  large-scale water distribution networks</t>
  </si>
  <si>
    <t>EP/I501444/1</t>
  </si>
  <si>
    <t>10.1210/me.2015-1282</t>
  </si>
  <si>
    <t>Impaired 17,20-lyase activity in male mice lacking cytochrome b5 in Leydig cells</t>
  </si>
  <si>
    <t>105545/Z/14/Z</t>
  </si>
  <si>
    <t>10.1039/C5CC10307J</t>
  </si>
  <si>
    <t>Chemical Communications (London)</t>
  </si>
  <si>
    <t>0009-241X</t>
  </si>
  <si>
    <t>Studying the effects of asymmetry on the bending rigidity of lipid membranes formed by microfluidics</t>
  </si>
  <si>
    <t>10.1136/bmjopen-2015-010224</t>
  </si>
  <si>
    <t>Describing team development within a novel GP-led urgent care centre model: a qualitative study</t>
  </si>
  <si>
    <t>10.1038/srep23364</t>
  </si>
  <si>
    <t>Significant Broadband Photocurrent Enhancement by Au-CZTS Core-Shell Nanostructured Photocathodes</t>
  </si>
  <si>
    <t>10.1016/j.applthermaleng.2016.02.056</t>
  </si>
  <si>
    <t>Applied Thermal Engineering</t>
  </si>
  <si>
    <t>1873-5606</t>
  </si>
  <si>
    <t>DYNAMIC COUPLED THERMAL-AND-ELECTRICAL MODELLING OF SHEET-AND-TUBE HYBRID PHOTOVOLTAIC/THERMAL (PVT) COLLECTORS</t>
  </si>
  <si>
    <t>EP/M025012/1</t>
  </si>
  <si>
    <t>10.1161/CIRCINTERVENTIONS.115.002988</t>
  </si>
  <si>
    <t>Circulation: Cardiovascular Interventions</t>
  </si>
  <si>
    <t>1941-7640</t>
  </si>
  <si>
    <t>Quantification of the Effect of Pressure Wire Drift on the Diagnostic Performance of Fractional Flow Reserve, Instantaneous Wave-Free Ratio, and Whole-Cycle Pd/Pa</t>
  </si>
  <si>
    <t>MR/M018369/1</t>
  </si>
  <si>
    <t>10.1016/j.energy.2016.02.113</t>
  </si>
  <si>
    <t>Energy</t>
  </si>
  <si>
    <t>0360-5442</t>
  </si>
  <si>
    <t>A Single-Reciprocating-Piston Two-Phase Thermofluidic Prime-Mover</t>
  </si>
  <si>
    <t>10.1002/2015WR018143</t>
  </si>
  <si>
    <t>Water Resources Research</t>
  </si>
  <si>
    <t>0043-1397</t>
  </si>
  <si>
    <t>Combining information from multiple flood projections in a hierarchical Bayesian framework</t>
  </si>
  <si>
    <t>10.1016/j.jbiomech.2016.03.035</t>
  </si>
  <si>
    <t>The centre of rotation of the shoulder complex and the effect of normalisation</t>
  </si>
  <si>
    <t>10.1093/rheumatology/kew199</t>
  </si>
  <si>
    <t>Rheumatology</t>
  </si>
  <si>
    <t>1462-0332</t>
  </si>
  <si>
    <t>Ofatumumab for B cell depletion therapy in ANCA-associated vasculitis: a single-centre case series</t>
  </si>
  <si>
    <t>10.1038/ncomms11585</t>
  </si>
  <si>
    <t>High Efficiency and Air Stable P3HT Based Polymer Solar Cells with a New Non-Fullerene Acceptor</t>
  </si>
  <si>
    <t>10.1016/j.mimet.2016.03.015</t>
  </si>
  <si>
    <t>0167-7012</t>
  </si>
  <si>
    <t>Modification of the classical Lancefield assay of group A streptococcal killing to reduce inter donor variation</t>
  </si>
  <si>
    <t>10.1112/jlms/jdw040</t>
  </si>
  <si>
    <t>London Mathematical Society</t>
  </si>
  <si>
    <t>Journal of the London Mathematical Society - Second Series</t>
  </si>
  <si>
    <t>0024-6107</t>
  </si>
  <si>
    <t>Approximation property and nuclearity on mixed-norm $L^{p}$, modulation and Wiener amalgam spaces</t>
  </si>
  <si>
    <t>10.1016/j.dss.2016.02.012</t>
  </si>
  <si>
    <t>Decision Support Systems</t>
  </si>
  <si>
    <t>1873-5797</t>
  </si>
  <si>
    <t>Decision Support Approaches for Cyber Security Investment</t>
  </si>
  <si>
    <t>EP/K005790/1</t>
  </si>
  <si>
    <t>10.1016/j.measurement.2016.03.062</t>
  </si>
  <si>
    <t>Measurement</t>
  </si>
  <si>
    <t>1873-412X</t>
  </si>
  <si>
    <t>Comparative measurement of the breakup length of liquid jets in airblast atomisers using optical connectivity, electrical connectivity and shadowgraphy</t>
  </si>
  <si>
    <t xml:space="preserve">10.1039/C6EE00409A </t>
  </si>
  <si>
    <t>Energy and Environmental Science</t>
  </si>
  <si>
    <t>1754-5692</t>
  </si>
  <si>
    <t>Light and oxygen induced degradation limits the operational stability of methylammonium lead triiodide perovskite solar cells</t>
  </si>
  <si>
    <t>EP/K030671/1</t>
  </si>
  <si>
    <t>EP/K010298/1</t>
  </si>
  <si>
    <t>EP/M023532/1</t>
  </si>
  <si>
    <t>10.1136/bmjopen-2015-010669</t>
  </si>
  <si>
    <t>Use of hospital services by age and comorbidity after an index heart failure admission in England: observational study</t>
  </si>
  <si>
    <t>10.1109/ACCESS.2016.2545340</t>
  </si>
  <si>
    <t>IEEE Access</t>
  </si>
  <si>
    <t>2169-3536</t>
  </si>
  <si>
    <t>Energy Packet Networks with Energy Harvesting</t>
  </si>
  <si>
    <t xml:space="preserve">EP/K017330/1 </t>
  </si>
  <si>
    <t xml:space="preserve">10.1177/2054270416648045 </t>
  </si>
  <si>
    <t>How to monitor patient safety in primary care? Healthcare professionals' views</t>
  </si>
  <si>
    <t>10.1002/cctc.201600234</t>
  </si>
  <si>
    <t>ChemCatChem</t>
  </si>
  <si>
    <t>1867-3880</t>
  </si>
  <si>
    <t>Copper(I)-Phosphinite Complexes in Click Cycloadditions: Three-Component Reactions and Preparation of 5-Iodotriazoles</t>
  </si>
  <si>
    <t>10.1021/acs.langmuir.6b00586</t>
  </si>
  <si>
    <t>Non-equilibrium molecular dynamics simulations of organic friction modifiers adsorbed on iron oxide surfaces</t>
  </si>
  <si>
    <t>EP/G026114/1</t>
  </si>
  <si>
    <t>10.1016/j.cpc.2016.04.006</t>
  </si>
  <si>
    <t>Modern Multicore and Manycore Architectures: modelling, optimisation and benchmarking a multiblock CFD code</t>
  </si>
  <si>
    <t>CASE 13220161</t>
  </si>
  <si>
    <t>10.1039/c5fd00152h</t>
  </si>
  <si>
    <t>Faraday Discussions</t>
  </si>
  <si>
    <t>1359-6640</t>
  </si>
  <si>
    <t>Assessing corneal biomechanics with Brillouin spectro-microscopy.</t>
  </si>
  <si>
    <t xml:space="preserve">MR/K017217/1  </t>
  </si>
  <si>
    <t xml:space="preserve">10.1098/rspb.2016.0618 </t>
  </si>
  <si>
    <t>Epidemiological analysis of the Eyam plague outbreak of 1665-6</t>
  </si>
  <si>
    <t>BB/L023458/1</t>
  </si>
  <si>
    <t>10.1016/j.jcp.2016.04.026</t>
  </si>
  <si>
    <t>Velocity-correction schemes for the incompressible Navier-Stokes equations in general coordinate systems</t>
  </si>
  <si>
    <t>EP/K037536/1</t>
  </si>
  <si>
    <t>10.1016/j.apenergy.2016.04.041</t>
  </si>
  <si>
    <t>Working Fluid Selection and Electrical Performance Optimisation of a Domestic Solar-ORC Combined Heat and Power System for Year-Round Operation in the UK</t>
  </si>
  <si>
    <t>10.1016/j.eurpolymj.2016.04.016</t>
  </si>
  <si>
    <t>European Polymer Journal</t>
  </si>
  <si>
    <t>1873-1945</t>
  </si>
  <si>
    <t>Rapid flow-based synthesis of poly(3-hexylthiophene) using 2-methyltetrahydrofuran as a bio-derived reaction solvent</t>
  </si>
  <si>
    <t>EP/K/503733/1</t>
  </si>
  <si>
    <t>10.1002/anie.201601758</t>
  </si>
  <si>
    <t>Angew Chem Int Ed Engl</t>
  </si>
  <si>
    <t>Isomerization of Cyclooctadiene to Cyclooctyne with a Zinc/Zirconium Heterobimetallic Complex.</t>
  </si>
  <si>
    <t>EP/L011514/1</t>
  </si>
  <si>
    <t>10.1109/TPWRS.2016.2556747</t>
  </si>
  <si>
    <t>IEEE Transactions on Power Systems</t>
  </si>
  <si>
    <t>0885-8950</t>
  </si>
  <si>
    <t>Low Computational Complexity Model Reduction of Power Systems with Preservation of Physical Characteristics</t>
  </si>
  <si>
    <t>10.1016/j.str.2016.04.001</t>
  </si>
  <si>
    <t>A comparative structure/function analysis of two type IV pilin DNA receptors defines a novel mode of DNA-binding</t>
  </si>
  <si>
    <t>BB/J016764/1</t>
  </si>
  <si>
    <t>10.1161/CIRCRESAHA.116.305265</t>
  </si>
  <si>
    <t>Circulation Research</t>
  </si>
  <si>
    <t>1524-4571</t>
  </si>
  <si>
    <t>Iron homeostasis and pulmonary hypertension: iron deficiency leads to pulmonary vascular remodelling in the rat</t>
  </si>
  <si>
    <t>RG/10/16/28575</t>
  </si>
  <si>
    <t>10.1016/j.ijggc.2016.04.011</t>
  </si>
  <si>
    <t>International Journal of Greenhouse Gas Control</t>
  </si>
  <si>
    <t>1750-5836</t>
  </si>
  <si>
    <t>CO2 storage well rate optimisation in the Forties sandstone of the Forties and Nelson reservoirs using evolutionary algorithms and upscaled geological models</t>
  </si>
  <si>
    <t>NE/H01392X/1</t>
  </si>
  <si>
    <t>EP/K035967/1</t>
  </si>
  <si>
    <t>10.1016/j.bpj.2016.04.017</t>
  </si>
  <si>
    <t>Angular approach Scanning Ion Conductance Microscopy</t>
  </si>
  <si>
    <t>BB/M022080/1</t>
  </si>
  <si>
    <t>090637/Z/09/Z</t>
  </si>
  <si>
    <t>10.1016/j.trb.2016.04.010</t>
  </si>
  <si>
    <t>Transportation Research Part B: Methodological</t>
  </si>
  <si>
    <t>0191-2615</t>
  </si>
  <si>
    <t>Strategic Maritime Container Service Design in Oligopolistic Markets</t>
  </si>
  <si>
    <t>EP/L504683/1</t>
  </si>
  <si>
    <t>10.1016/j.elecom.2016.04.010</t>
  </si>
  <si>
    <t>Electrochemistry Communications</t>
  </si>
  <si>
    <t>1388-2481</t>
  </si>
  <si>
    <t>Photo-electrochemical Hydrogen Sulfide Splitting using SnIV-doped Hematite Photo-anodes</t>
  </si>
  <si>
    <t>10.1093/imamat/hxw028</t>
  </si>
  <si>
    <t>IMA Journal of Applied Mathematics</t>
  </si>
  <si>
    <t>1464-3634</t>
  </si>
  <si>
    <t>The Schottky-Klein prime function: a theoretical and computational tool for applications</t>
  </si>
  <si>
    <t>10.1109/TUFFC.2016.2558467</t>
  </si>
  <si>
    <t>Optimisation of the Bias Magnetic Field of Shear Wave EMATs</t>
  </si>
  <si>
    <t>10.1021/acssynbio.6b00031</t>
  </si>
  <si>
    <t>EcoFlex - A Multifunctional MoClo Kit for E. coli Synthetic Biology</t>
  </si>
  <si>
    <t>10.1186/s13019-016-0467-2</t>
  </si>
  <si>
    <t>Journal of Cardiothoracic Surgery</t>
  </si>
  <si>
    <t>1749-8090</t>
  </si>
  <si>
    <t>Influence of Body Mass Index on outcomes after minimal-access aortic valve replacement through a J-shaped partial upper sternotomy</t>
  </si>
  <si>
    <t xml:space="preserve">10.1136/heartjnl-2016-309359 </t>
  </si>
  <si>
    <t>Heart</t>
  </si>
  <si>
    <t>1468-201X</t>
  </si>
  <si>
    <t>Predicting mortality after acute coronary syndromes in people with chronic obstructive pulmonary disease</t>
  </si>
  <si>
    <t>10.1016/j.sste.2016.04.003</t>
  </si>
  <si>
    <t>Modelling collinear and spatially correlated data</t>
  </si>
  <si>
    <t>10.1021/acs.jpcc.6b00011</t>
  </si>
  <si>
    <t>Journal of Physical Chemistry C</t>
  </si>
  <si>
    <t>1932-7455</t>
  </si>
  <si>
    <t>General Models for the Electrochemical Hydrogen Oxidation and Hydrogen Evolution Reactions – Theoretical Derivation and Experimental Results Under Near Mass-Transport Free Conditions</t>
  </si>
  <si>
    <t>EP/M023508/1</t>
  </si>
  <si>
    <t>10.1038/srep26277</t>
  </si>
  <si>
    <t>Local anaesthetic bupivacaine induced ovarian and prostate cancer apoptotic cell death and underlying mechanisms in vitro</t>
  </si>
  <si>
    <t>10.1016/j.jcp.2016.04.044</t>
  </si>
  <si>
    <t>Surface-tension-driven Stokes flow: a numerical method based on conformal geometry</t>
  </si>
  <si>
    <t>10.1016/j.jfa.2016.04.023</t>
  </si>
  <si>
    <t>Journal of Functional Analysis</t>
  </si>
  <si>
    <t>1096-0783</t>
  </si>
  <si>
    <t>Isoperimetric inequalities for Schatten norms of Riesz potentials</t>
  </si>
  <si>
    <t>10.1136/bmjopen-2016-011276</t>
  </si>
  <si>
    <t>SWIM (Sickle With Ibuprofen and Morphine) Randomised Controlled Trial Fails To Recruit: Lessons Learned</t>
  </si>
  <si>
    <t>10.1136/archdischild-2015-309750</t>
  </si>
  <si>
    <t>Archives of Disease in Childhood-Fetal and Neonatal Edition</t>
  </si>
  <si>
    <t>1468-2052</t>
  </si>
  <si>
    <t>Diabetes in pregnancy and infant adiposity: systematic review and meta-analysis</t>
  </si>
  <si>
    <t>10.1136/bmjopen-2015-010230</t>
  </si>
  <si>
    <t>Applying Quality Improvement methods to address gaps in medicines reconciliation at transfers of care from an acute UK hospital</t>
  </si>
  <si>
    <t>10.1111/1467-9566.12457</t>
  </si>
  <si>
    <t>Sociology of Health &amp; Illness</t>
  </si>
  <si>
    <t>0141-9889</t>
  </si>
  <si>
    <t>Stratified, precision or personalised medicine? Cancer services in the "real world" of a London hospital</t>
  </si>
  <si>
    <t>C17375/A16989</t>
  </si>
  <si>
    <t>10.1016/j.compchemeng.2016.04.038</t>
  </si>
  <si>
    <t>Design of multi-parametric NCO tracking controllers for linear dynamic systems</t>
  </si>
  <si>
    <t>10.1002/2016GL068747</t>
  </si>
  <si>
    <t>Ion-scale secondary flux-ropes generated by magnetopause reconnection as resolved by MMS</t>
  </si>
  <si>
    <t>10.1186/s13019-016-0479-y</t>
  </si>
  <si>
    <t>Frozen elephant trunk reconstruction for right-sided aortic arch with aberrant left subclavian artery and aneurysm of the descending aorta: a case report</t>
  </si>
  <si>
    <t>10.1016/j.anucene.2016.04.012</t>
  </si>
  <si>
    <t>Annals of Nuclear Energy</t>
  </si>
  <si>
    <t>1873-2100</t>
  </si>
  <si>
    <t>Coupled probabilistic and point kinetics modelling of fast pulses in nuclear systems</t>
  </si>
  <si>
    <t>10.1242/bio.017632</t>
  </si>
  <si>
    <t>Biology Open</t>
  </si>
  <si>
    <t>2046-6390</t>
  </si>
  <si>
    <t>Quantitative analysis of 3D extracellular matrix remodelling by pancreatic stellate cells</t>
  </si>
  <si>
    <t>10.1063/1.4948776</t>
  </si>
  <si>
    <t>Physics of Fluids</t>
  </si>
  <si>
    <t>1089-7666</t>
  </si>
  <si>
    <t>Flipping and scooping of curved 2D rigid fibers in simple shear: the Jeffery equations</t>
  </si>
  <si>
    <t>10.1021/acs.est.5b03508</t>
  </si>
  <si>
    <t>Environmental Science &amp; Technology</t>
  </si>
  <si>
    <t>0013-936X</t>
  </si>
  <si>
    <t>Carbon capture in the cement industry: technologies, progress and retrofitting</t>
  </si>
  <si>
    <t>ERI 023708/EP/K000446/1</t>
  </si>
  <si>
    <t>10.1097/MD.0000000000002275</t>
  </si>
  <si>
    <t>0304-5412</t>
  </si>
  <si>
    <t>Immune compromise in HIV-1/HTLV-1 coinfection with paradoxical resolution of CD4 lymphocytosis during antiretroviral therapy: a case report</t>
  </si>
  <si>
    <t>Leukaemia &amp; Lymphoma Research</t>
  </si>
  <si>
    <t>10.1016/j.combustflame.2016.01.017</t>
  </si>
  <si>
    <t>Combustion and Flame</t>
  </si>
  <si>
    <t>1556-2921</t>
  </si>
  <si>
    <t>Experimental Study of the Formation and Collapse of an Overhang in the Surface Spread of Smouldering Peat Fires</t>
  </si>
  <si>
    <t>10.4049/​jimmunol.1402695</t>
  </si>
  <si>
    <t xml:space="preserve">American Association of Immunologists </t>
  </si>
  <si>
    <t>Journal of Immunology</t>
  </si>
  <si>
    <t>1550-6606</t>
  </si>
  <si>
    <t>Regulatory T cells in melanoma revisited by a computational clustering of FOXP3+ T cell subpopulations</t>
  </si>
  <si>
    <t>BB/J013951/2</t>
  </si>
  <si>
    <t>BB/J013951/1</t>
  </si>
  <si>
    <t>10.1186/s12879-015-1298-9</t>
  </si>
  <si>
    <t>BMC Infectious Diseases</t>
  </si>
  <si>
    <t>1471-2334</t>
  </si>
  <si>
    <t>A systematic review of reported reassortant viral lineages of influenza A</t>
  </si>
  <si>
    <t>10.1038/srep24656</t>
  </si>
  <si>
    <t>Electrostatically-guided inhibition of Curli amyloid nucleation by the CsgC-like family of chaperones</t>
  </si>
  <si>
    <t>G1001664</t>
  </si>
  <si>
    <t>WT/104933/z/14/z</t>
  </si>
  <si>
    <t>10.18632/oncotarget.8729</t>
  </si>
  <si>
    <t>Evidence that hematopoietic stem cell function is preserved during aging in long-lived S6K1 mutant mice</t>
  </si>
  <si>
    <t>098565/Z/12/Z</t>
  </si>
  <si>
    <t>10.1136/bmjgh-2015-00001</t>
  </si>
  <si>
    <t>BMJ Global Health</t>
  </si>
  <si>
    <t xml:space="preserve"> 2059-7908</t>
  </si>
  <si>
    <t>Can the UNAIDS 90-90-90 target be achieved?  Analysis of national level HIV treatment cascades.</t>
  </si>
  <si>
    <t>10.1098/rstb.2015.0274</t>
  </si>
  <si>
    <t>Philosophical Transactions B: Biological Sciences</t>
  </si>
  <si>
    <t>0962-8436</t>
  </si>
  <si>
    <t>The effects of climatic fluctuations and extreme events on running water ecosystems</t>
  </si>
  <si>
    <t>NE/M004740/1</t>
  </si>
  <si>
    <t>10.1039/C6FD00041J</t>
  </si>
  <si>
    <t>1364-5498</t>
  </si>
  <si>
    <t>On the use of molecular-based thermodynamic models to assess the performance of solvents for CO₂ capture processes: monoethanolamine solutions</t>
  </si>
  <si>
    <t>10.1074/jbc.M115.708263</t>
  </si>
  <si>
    <t>The dimeric architecture of checkpoint kinases Mec1ATR and Tel1ATM reveal a common structural organisation.</t>
  </si>
  <si>
    <t>WT/099128/Z/12/Z</t>
  </si>
  <si>
    <t>098412/Z/12/Z</t>
  </si>
  <si>
    <t>10.1137/15M1043637</t>
  </si>
  <si>
    <t>Multiscale Modeling and Simulation: A SIAM Interdisciplinary Journal</t>
  </si>
  <si>
    <t>1540-3467</t>
  </si>
  <si>
    <t>Phase Transitions in a kinetic flocking model of Cucker-Smale type</t>
  </si>
  <si>
    <t>EP/M006883/1</t>
  </si>
  <si>
    <t>10.1038/srep27639</t>
  </si>
  <si>
    <t>ATRA modulates mechanical activation of TGF-β by pancreatic stellate cells</t>
  </si>
  <si>
    <t>10.3389/fpls.2016.00844</t>
  </si>
  <si>
    <t>Testing the role of the N-terminal tail of D1 in the maintenance of photosystem II in tobacco chloroplasts</t>
  </si>
  <si>
    <t>BB/E006388/1</t>
  </si>
  <si>
    <t>10.1038/ncomms12375</t>
  </si>
  <si>
    <t>Single-electron induced surface plasmons on a topological nanoparticle</t>
  </si>
  <si>
    <t>10.1017/fms.2016.16</t>
  </si>
  <si>
    <t>Forum of Mathematics, Sigma</t>
  </si>
  <si>
    <t>2050-5094</t>
  </si>
  <si>
    <t>Torsion Galois representations over CM fields and Hecke algebras in the derived category</t>
  </si>
  <si>
    <t>10.1016/j.jmps.2016.06.007</t>
  </si>
  <si>
    <t>Journal of the Mechanics and Physics of Solids</t>
  </si>
  <si>
    <t>1873-4782</t>
  </si>
  <si>
    <t>Determination of Ti-6242 alpha and beta slip properties using micropillar test and computational crystal plasticity</t>
  </si>
  <si>
    <t>10.1088/1367-2630/18/7/075009</t>
  </si>
  <si>
    <t>Quasiclassical analysis of Bloch oscillations in non-Hermitian tight-binding lattices</t>
  </si>
  <si>
    <t>10.111/mmi13438</t>
  </si>
  <si>
    <t>Molecular Microbiology</t>
  </si>
  <si>
    <t>0950-382X</t>
  </si>
  <si>
    <t>Mutational analysis of the Aspergillus ambient pH receptor PalH underscores its potential as a target for antifungal compounds</t>
  </si>
  <si>
    <t>067878/Z/02/Z</t>
  </si>
  <si>
    <t>10.1021/acs.analchem.6b01662</t>
  </si>
  <si>
    <t>Abnormally high content of free glucosamine residues identified in a preparation of commercially available porcine intestinal heparan sulfate</t>
  </si>
  <si>
    <t>108430/Z/15/Z</t>
  </si>
  <si>
    <t>10.3389/fnagi.2016.00160</t>
  </si>
  <si>
    <t>Frontiers in Aging Neuroscience</t>
  </si>
  <si>
    <t>1663-4365</t>
  </si>
  <si>
    <t>Mechanisms of Aβ clearance and degradation by glial cells</t>
  </si>
  <si>
    <t>10.1038/srep29417</t>
  </si>
  <si>
    <t xml:space="preserve">Nature Publishing Group </t>
  </si>
  <si>
    <t>Identification of cyclins A1, E1 and vimentin as downstream targets of heme oxygenase-1 in vascular endothelial growth factor-mediated angiogenesis</t>
  </si>
  <si>
    <t xml:space="preserve">10.1039/C6CC02317G </t>
  </si>
  <si>
    <t>Metal-Organic Framework/α-Alumina Composite with Novel Geometry for Enhanced Adsorptive Separation</t>
  </si>
  <si>
    <t>EP/D068851/1</t>
  </si>
  <si>
    <t>10.1016/j.yjmcc.2016.06.006</t>
  </si>
  <si>
    <t>Journal of Molecular and Cellular Cardiology</t>
  </si>
  <si>
    <t>1095-8584</t>
  </si>
  <si>
    <t>Tbx18 and the generation of a biological pacemaker. Are we there yet?</t>
  </si>
  <si>
    <t>PG/14/83/31128</t>
  </si>
  <si>
    <t xml:space="preserve">10.1098/rsif.2016.0015 </t>
  </si>
  <si>
    <t>Journal of the Royal Society Interface</t>
  </si>
  <si>
    <t>Variation in the Circularly Polarised Light Reflection of Lomaptera Beetles</t>
  </si>
  <si>
    <t>10.1088/0965-0393/24/6/065006</t>
  </si>
  <si>
    <t>Modelling and Simulation in Materials Science and Engineering</t>
  </si>
  <si>
    <t>1361-651X</t>
  </si>
  <si>
    <t>The role of the mobility law of dislocations in the plastic response of shock loaded pure metals</t>
  </si>
  <si>
    <t>10.1016/j.enpol.2016.06.001</t>
  </si>
  <si>
    <t>Energy Policy</t>
  </si>
  <si>
    <t>1873-6777</t>
  </si>
  <si>
    <t>Competition and norms: a self-defeating combination?</t>
  </si>
  <si>
    <t>SG113013</t>
  </si>
  <si>
    <t>10.18632/oncotarget.10662</t>
  </si>
  <si>
    <t>The natural dietary genistein boosts bacteriophage-mediated cancer cell killing by improving phage-targeted tumor cell transduction</t>
  </si>
  <si>
    <t>G0701159</t>
  </si>
  <si>
    <t xml:space="preserve">10.1098/rspa.2016.0186 </t>
  </si>
  <si>
    <t>Evidence of protein-free homology recognition in magnetic bead force-extension experiments</t>
  </si>
  <si>
    <t>EP/H010106/1</t>
  </si>
  <si>
    <t>10.1021/acssynbio.6b00089</t>
  </si>
  <si>
    <t>The Geobacillus plasmid set: a modular toolkit for thermophile engineering</t>
  </si>
  <si>
    <t>BB/J001120/1</t>
  </si>
  <si>
    <t>10.5588/ijtld.15.0968</t>
  </si>
  <si>
    <t xml:space="preserve">International Union Against Tuberculosis and Lung Disease </t>
  </si>
  <si>
    <t>International Journal of Tuberculosis and Lung Disease</t>
  </si>
  <si>
    <t>1815-7920</t>
  </si>
  <si>
    <t>Prevalence of Chronic airflow limitation in Kashmir, North India: Results from the BOLD study.</t>
  </si>
  <si>
    <t>085790/Z/08/Z</t>
  </si>
  <si>
    <t>10.1002/aic.15388</t>
  </si>
  <si>
    <t>Designing an Artificial Golgi Reactor to achieve targeted glycosylation of monoclonal antibodies</t>
  </si>
  <si>
    <t>10.1002/chem.201601925</t>
  </si>
  <si>
    <t>Chemistry-A European Journal</t>
  </si>
  <si>
    <t>1521-3765</t>
  </si>
  <si>
    <t>Molecular rotor measures dynamic changes of lipid bilayer viscosity caused by oxidative stress</t>
  </si>
  <si>
    <t>10.1002/cbic.201600255</t>
  </si>
  <si>
    <t xml:space="preserve">ChemBioChem </t>
  </si>
  <si>
    <t>1439-7633</t>
  </si>
  <si>
    <t>Kinetics of the Interactions between Copper and Amyloid-β with FAD Mutations and Phosphorylation at the N-terminus</t>
  </si>
  <si>
    <t>10.1111/aogs.12944</t>
  </si>
  <si>
    <t>Acta Obstetricia et Gynecologica Scandinavica</t>
  </si>
  <si>
    <t>0001-6349</t>
  </si>
  <si>
    <t>Fetal movements as a predictor of health</t>
  </si>
  <si>
    <t>10.1136/bmj.i3633</t>
  </si>
  <si>
    <t>British Medical Journal</t>
  </si>
  <si>
    <t>1468-5833</t>
  </si>
  <si>
    <t>Adverse obstetrical outcomes after local treatment for cervical pre-invasive and early invasive disease according to the cone depth: a systematic review and meta-analysis.</t>
  </si>
  <si>
    <t>10.3390/su8070616</t>
  </si>
  <si>
    <t>Sustainability</t>
  </si>
  <si>
    <t>1937-0709</t>
  </si>
  <si>
    <t>Competitiveness of Small Farms and Innovative Food Supply Chains: the role of food hubs in creating sustainable regional and local food systems</t>
  </si>
  <si>
    <t>EP/J000604/2</t>
  </si>
  <si>
    <t>10.1093/ejcts/ezw245</t>
  </si>
  <si>
    <t>European Journal of Cardio-thoracic Surgery</t>
  </si>
  <si>
    <t>1873-734X</t>
  </si>
  <si>
    <t>Elevated serum microRNA 483-5p levels may predict patients at risk of post-operative atrial fibrillation</t>
  </si>
  <si>
    <t>100023/Z/12/Z</t>
  </si>
  <si>
    <t>5117/R20R</t>
  </si>
  <si>
    <t>10.1016/j.ijcard.2016.06.249</t>
  </si>
  <si>
    <t>International Journal of Cardiology</t>
  </si>
  <si>
    <t>1874-1754</t>
  </si>
  <si>
    <t>Post-operative atrial fibrillation is associated with a pre-existing structural and electrical substrate in human right atrial myocardium</t>
  </si>
  <si>
    <t>FS/14/46/30907</t>
  </si>
  <si>
    <t>10.1523/JNEUROSCI.4452-15.2016</t>
  </si>
  <si>
    <t>Society for Neuroscience</t>
  </si>
  <si>
    <t>Journal of Neuroscience</t>
  </si>
  <si>
    <t>1529-2401</t>
  </si>
  <si>
    <t>Dopamine activation preserves visual motion perception despite noise interference of human V5/MT</t>
  </si>
  <si>
    <t>10.1038/ncomms12080</t>
  </si>
  <si>
    <t>IL-13 from intraepithelial lymphocytes regulates tissue homeostasis and protects against carcinogenesis in the skin</t>
  </si>
  <si>
    <t>100999/Z/13/Z</t>
  </si>
  <si>
    <t>10.1038/oncsis.2016.57</t>
  </si>
  <si>
    <t>RNF168 cooperates with RNF8 to mediate FOXM1 ubiquitination and degradation in breast cancer epirubicin treatment</t>
  </si>
  <si>
    <t>10.1038/srep30144</t>
  </si>
  <si>
    <t>Prevention of PVDF ultrafiltration membrane fouling by coating MnO2 nanoparticles with ozonation</t>
  </si>
  <si>
    <t>10.1186/s12936-016-1416-1</t>
  </si>
  <si>
    <t>Malaria Journal</t>
  </si>
  <si>
    <t>1475-2875</t>
  </si>
  <si>
    <t>Vertical stratification of adult mosquitoes (Diptera: Culicidae) within a tropical rainforest in Sabah, Malaysia</t>
  </si>
  <si>
    <t>NE/I527902/1</t>
  </si>
  <si>
    <t>10.1038/srep30210</t>
  </si>
  <si>
    <t>Hexagonal Boron Nitride assisted transfer and encapsulation of large area CVD graphene</t>
  </si>
  <si>
    <t>EP/M013812/1</t>
  </si>
  <si>
    <t>10.1002/reg2.59</t>
  </si>
  <si>
    <t>Regeneration</t>
  </si>
  <si>
    <t>2052-4412</t>
  </si>
  <si>
    <t>Externally Imposed Electric Field Enhances Plant Root Tip Regeneration</t>
  </si>
  <si>
    <t>BB/J014575</t>
  </si>
  <si>
    <t>10.1111/ele.12638</t>
  </si>
  <si>
    <t>Ecology Letters</t>
  </si>
  <si>
    <t>1461-0248</t>
  </si>
  <si>
    <t>Weighting and indirect effects identify keystone species in food webs</t>
  </si>
  <si>
    <t>NE/M020843/1</t>
  </si>
  <si>
    <t>10.1111/jeb.12933</t>
  </si>
  <si>
    <t>1010-061X</t>
  </si>
  <si>
    <t>Ecological speciation in sympatric palms: 2. Pre- and post-zygotic isolation</t>
  </si>
  <si>
    <t>10.1038/srep30526</t>
  </si>
  <si>
    <t>In-column ATR-FTIR spectroscopy to monitor affinity chromatography purification of monoclonal antibodies</t>
  </si>
  <si>
    <t>BB/K011030/1</t>
  </si>
  <si>
    <t>10.1038/srep28516</t>
  </si>
  <si>
    <t>Modulation Instability and Phase-Shifted Fermi-Pasta-Ulam Recurrence</t>
  </si>
  <si>
    <t>10.1128/mBio.00474-16</t>
  </si>
  <si>
    <t>Salmonella Effectors SseF and SseG Interact with Mammalian Protein ACBD3 (GCP60) To Anchor Salmonella-Containing Vacuoles at the Golgi Network</t>
  </si>
  <si>
    <t>10.1016/j.jaci.2016.06.014</t>
  </si>
  <si>
    <t xml:space="preserve">Journal of Allergy and Clinical Immunology </t>
  </si>
  <si>
    <t>0091-6749</t>
  </si>
  <si>
    <t>Transcriptional profiling identifies the lncRNA PVT1 as a novel rewgulator of the asthmatic phenotype in human airway smooth muscle</t>
  </si>
  <si>
    <t>083905/Z/07/Z</t>
  </si>
  <si>
    <t>10.1016/j.ijar.2016.07.001</t>
  </si>
  <si>
    <t>International Journal of Approximate Reasoning</t>
  </si>
  <si>
    <t>1873-4731</t>
  </si>
  <si>
    <t>Probabilistic Abductive Logic Programming Using Dirichlet Priors</t>
  </si>
  <si>
    <t>EP/K033425/1</t>
  </si>
  <si>
    <t>10.1038/srep29793</t>
  </si>
  <si>
    <t>Contact transmission of influenza virus between ferrets imposes a looser bottleneck than respiratory droplet transmission allowing propagation of antiviral resistance</t>
  </si>
  <si>
    <t>087039/Z/08/Z</t>
  </si>
  <si>
    <t>G0600504</t>
  </si>
  <si>
    <t>10.1002/aic.15411</t>
  </si>
  <si>
    <t xml:space="preserve">AIChE Journal </t>
  </si>
  <si>
    <t>Outer approximation algorithm with physical domain reduction for computer-aided molecular and separation process design</t>
  </si>
  <si>
    <t>10.1002/humu.23046</t>
  </si>
  <si>
    <t>Human Mutation</t>
  </si>
  <si>
    <t>1098-1004</t>
  </si>
  <si>
    <t>Three-dimensional model of human Nicotinamide Nucleotide Transhydrogenase (NNT) and sequence-structure analysis of its disease-causing variations</t>
  </si>
  <si>
    <t>MR/K021613/1</t>
  </si>
  <si>
    <t>10.1161/CIRCIMAGING.116.004712</t>
  </si>
  <si>
    <t>Circulation: Cardiovascular Imaging</t>
  </si>
  <si>
    <t>1942-0080</t>
  </si>
  <si>
    <t>Moderate physical activity in healthy adults is associated with cardiac remodeling</t>
  </si>
  <si>
    <t xml:space="preserve">PG/12/27/29489 </t>
  </si>
  <si>
    <t>10.1002/2016TC004172</t>
  </si>
  <si>
    <t>Tectonics</t>
  </si>
  <si>
    <t>1944-9194</t>
  </si>
  <si>
    <t>The Stratigraphic Record of Pre-breakup Geodynamics: Evidence from the Barrow Delta, offshore Northwest Australia</t>
  </si>
  <si>
    <t>NE/L501621/L</t>
  </si>
  <si>
    <t>10.1016/j.icarus.2016.06.028</t>
  </si>
  <si>
    <t>Theory for planetary exospheres: III. Radiation pressure effect on the Circular Restricted Three Body Problem and its implication on planetary atmospheres</t>
  </si>
  <si>
    <t>10.1016/j.jbiomech.2016.07.001</t>
  </si>
  <si>
    <t>Control of a wrist joint motion simulator: a phantom study</t>
  </si>
  <si>
    <t>RG130400</t>
  </si>
  <si>
    <t>10.1152/jn.00895.2015</t>
  </si>
  <si>
    <t xml:space="preserve">American Physiological Society </t>
  </si>
  <si>
    <t>Journal of Neurophysiology</t>
  </si>
  <si>
    <t>1522-1598</t>
  </si>
  <si>
    <t>Vestibular and oculomotor influences on visual dependency.</t>
  </si>
  <si>
    <t>10.1038/srep29643</t>
  </si>
  <si>
    <t>Development of a synthetic gene network to module gene expression by mechanical forces</t>
  </si>
  <si>
    <t>PG/15/49/31595</t>
  </si>
  <si>
    <t>10.1136/bmjgh-2016-000088</t>
  </si>
  <si>
    <t>2059-7908</t>
  </si>
  <si>
    <t>Towards an equitable internship programme at WHO: is reform nigh?</t>
  </si>
  <si>
    <t>10.1002/pro.2982</t>
  </si>
  <si>
    <t>Protein Science</t>
  </si>
  <si>
    <t>1469-896X</t>
  </si>
  <si>
    <t>Crystal structure and analysis of HdaB: the Enteroaggregative Escherichia coli AAF/IV pilus tip protein</t>
  </si>
  <si>
    <t>100280/Z/12/Z</t>
  </si>
  <si>
    <t>10.1038/srep31153</t>
  </si>
  <si>
    <t>Predicting bee community responses to land-use changes: Effects of geographic and taxonomic biases</t>
  </si>
  <si>
    <t>NE/J011193/1</t>
  </si>
  <si>
    <t>10.1016/j.dib.2016.05.063</t>
  </si>
  <si>
    <t>A data comparison between a traditional and the single-step β-galactosidase assay</t>
  </si>
  <si>
    <t>BB/J00717X/1</t>
  </si>
  <si>
    <t>MR/M017672/1</t>
  </si>
  <si>
    <t>10.1016/j.ab.2016.03.017</t>
  </si>
  <si>
    <t>Analytical Biochemistry</t>
  </si>
  <si>
    <t>1096-0309</t>
  </si>
  <si>
    <t>Single-step method for β-galactosidase assays in Escherichia coli using a 96-well microplate reader</t>
  </si>
  <si>
    <t>10.1186/s12909-016-0716-z</t>
  </si>
  <si>
    <t>Blended Learning: How do you optimise undergraduate student engagement?</t>
  </si>
  <si>
    <t>PLOS  Biology</t>
  </si>
  <si>
    <t>PLoS Insitutional Agreement</t>
  </si>
  <si>
    <t xml:space="preserve">PLoS institutional agreement. Payment date is date of acceptance. </t>
  </si>
  <si>
    <t>PLOS  ONE</t>
  </si>
  <si>
    <t>PLOS  Pathogens</t>
  </si>
  <si>
    <t>PLOS  Computational Biology</t>
  </si>
  <si>
    <t>PLOS  Medicine</t>
  </si>
  <si>
    <t>PLOS  Neglected Tropical Diseases</t>
  </si>
  <si>
    <t>Immunology</t>
  </si>
  <si>
    <t>10.1371/journal.pmed.1002038</t>
  </si>
  <si>
    <t>Geographical inequalities and social and environmental determinants of under-five mortality in Ghana in 2000 and 2010: Bayesian spatial analysis of census data</t>
  </si>
  <si>
    <t>10.1371/journal.pone.0152724</t>
  </si>
  <si>
    <t>Airway Microbiota in Severe Asthma and Relationship to Asthma Severity and Phenotypes</t>
  </si>
  <si>
    <t>10.1371/journal.pone.0152557</t>
  </si>
  <si>
    <t>Effect of Pulsed Methylprednisolone on Pain in Patients with HTLV-1-Associated Myelopathy</t>
  </si>
  <si>
    <t>10.1371/journal.pone.0153040</t>
  </si>
  <si>
    <t>Learning Biomarker Models for Progression Estimation of Alzheimer's Disease</t>
  </si>
  <si>
    <t>10.1371/journal.pone.0153744</t>
  </si>
  <si>
    <t>High proportion of HIV-HCV coinfected patients with advanced liver fibrosis requiring hepatitis C treatment in Haiphong Northern Vietnam (ANRS 12262)</t>
  </si>
  <si>
    <t>10.1371/journal.pone.0152902</t>
  </si>
  <si>
    <t>Peripheral nerve dysfunction in middle-aged subjects born with thalidomide embryopathy</t>
  </si>
  <si>
    <t>10.1371/journal.pone.0154656</t>
  </si>
  <si>
    <t>Expression Profile of Human Fc Receptors in Mucosal Tissue: implications for antibody-dependent cellular effector functions targeting HIV-1 transmission</t>
  </si>
  <si>
    <t>10.1371/journal.ppat.1005560</t>
  </si>
  <si>
    <t>CADM1/TSLC1 Identifies HTLV-1-Infected Cells and Determines their Susceptibility to CTL-Mediated Lysis</t>
  </si>
  <si>
    <t>WT100291MA</t>
  </si>
  <si>
    <t>10.1371/journal.pcbi.1004935</t>
  </si>
  <si>
    <t>Molecular Dynamics of 'Fuzzy' Transcriptional Activator-Coactivator Interactions</t>
  </si>
  <si>
    <t>G1100057</t>
  </si>
  <si>
    <t>10.1371/journal.pone.0155478</t>
  </si>
  <si>
    <t>Investigation of Genetic Variation Underlying Central Obesity amongst South Asians</t>
  </si>
  <si>
    <t>G0601966</t>
  </si>
  <si>
    <t>084723/Z/08/Z</t>
  </si>
  <si>
    <t>10.1371/journal.pone.0156284</t>
  </si>
  <si>
    <t>PRISM a Novel Visual Metaphor Measuring Personally Salient Appraisals Attitudes and Decision-Making: Qualitative Evidence Synthesis</t>
  </si>
  <si>
    <t>10.1371/journal.pone.0155417</t>
  </si>
  <si>
    <t>DEFENDER: Detecting and Forecasting Epidemics Using Novel Data-Analytics for Enhanced Response</t>
  </si>
  <si>
    <t>10.1371/journal.pone.0156591</t>
  </si>
  <si>
    <t>Ownership and Agency of an Independent Supernumerary Hand Induced by an Imitation Brain-Computer Interface</t>
  </si>
  <si>
    <t>10.1371/journal.pone.0156622</t>
  </si>
  <si>
    <t>Using clinical trial simulators to analyse the sources of variance in clinical trials of novel therapies for acute viral infections</t>
  </si>
  <si>
    <t>10.1371/journal.pone.0156183</t>
  </si>
  <si>
    <t>Meniscal Allograft Transplantation Does Not Prevent or Delay Progression of Knee Osteoarthritis.</t>
  </si>
  <si>
    <t>10.1371/journal.pntd.0004833</t>
  </si>
  <si>
    <t>Estimating dengue transmission intensity from case-notification data from multiple countries</t>
  </si>
  <si>
    <t>10.1371/journal.pone.0157132</t>
  </si>
  <si>
    <t>Assessing walking ability in people with HTLV-1-Associated  Myelopathy using the 10 meter timed walk and the 6 minute walk test</t>
  </si>
  <si>
    <t>10.1371/journal.pone.0158303</t>
  </si>
  <si>
    <t>Impact and Cost-Effectiveness of Point-of-Care CD4 Testing on the HIV Epidemic in South Africa</t>
  </si>
  <si>
    <t>10.1371/journal.pone.0158902</t>
  </si>
  <si>
    <t>Accelerometer-measured Physical Activity and Sedentary Time Differ According to Education Level in Young Adults</t>
  </si>
  <si>
    <t>10.1371/journal.pone.0158237</t>
  </si>
  <si>
    <t>How can viral dynamics models inform endpoint measures in clinical trials of therapies for acute viral infections?</t>
  </si>
  <si>
    <t>10.1371/journal.pone.0158575</t>
  </si>
  <si>
    <t>Bacillus anthracis TIR Domain-Containing Protein Localises to Cellular Microtubule Structures and Induces Autophagy</t>
  </si>
  <si>
    <t>10.1371/journal.ppat.1005728</t>
  </si>
  <si>
    <t>Preventing vaccine-derived poliovirus emergence during the polio endgame</t>
  </si>
  <si>
    <t>10.1016/j.carbon.2016.07.034</t>
  </si>
  <si>
    <t>Carbon</t>
  </si>
  <si>
    <t>0008-6223</t>
  </si>
  <si>
    <t>Systematic Comparison of Conventional and Reductive Single-walled Carbon Nanotube Purifications</t>
  </si>
  <si>
    <t xml:space="preserve">604093, , N/A, AERO/RB1527, </t>
  </si>
  <si>
    <t>10.1002/2016GL070074</t>
  </si>
  <si>
    <t>Direct observation of the thermal demagnetization of magnetic vortex structures in non-ideal magnetite recorders</t>
  </si>
  <si>
    <t>10.1186/s12913-016-1591-3</t>
  </si>
  <si>
    <t>BMC Health Services Research</t>
  </si>
  <si>
    <t>1472-6963</t>
  </si>
  <si>
    <t>Systematic review of factors influencing length of stay in ICU after adult cardiac surgery</t>
  </si>
  <si>
    <t>10.1155/2016/9325368</t>
  </si>
  <si>
    <t>Stroke Research and Treatment</t>
  </si>
  <si>
    <t>2090-8105</t>
  </si>
  <si>
    <t>Systematic review of hospital readmissions in stroke patients</t>
  </si>
  <si>
    <t>10.1002/aelm.201500272</t>
  </si>
  <si>
    <t>Advanced Electronic Materials</t>
  </si>
  <si>
    <t>2199-160X</t>
  </si>
  <si>
    <t>Complementary Organic Logic Gates on Plastic Formed by Self-Aligned Transistors with Gravure and Inkjet Printed Dielectric and Semiconductors</t>
  </si>
  <si>
    <t>10.1016/j.actamat.2016.07.044</t>
  </si>
  <si>
    <t>Intrinsic anisotropy of strain rate sensitivity in single crystal alpha titanium</t>
  </si>
  <si>
    <t>10.1016/j.compfluid.2016.08.005</t>
  </si>
  <si>
    <t>Computers &amp; Fluids</t>
  </si>
  <si>
    <t>0045-7930</t>
  </si>
  <si>
    <t>A balanced-force control volume finite element method for interfacial flows with surface tension using adaptive anisotropic unstructured meshes</t>
  </si>
  <si>
    <t>EP/M012794/1</t>
  </si>
  <si>
    <t>10.1016/j.pss.2015.04.002</t>
  </si>
  <si>
    <t>0032-0633</t>
  </si>
  <si>
    <t>The chances of detecting life on Mars</t>
  </si>
  <si>
    <t>10.1186/s40359-015-0099-7</t>
  </si>
  <si>
    <t>BMC Psychology</t>
  </si>
  <si>
    <t>2050-7283</t>
  </si>
  <si>
    <t>Cognitive behaviour therapy for non-cardiac pain in the chest (COPIC): a multicentre randomized controlled trial with economic evaluation</t>
  </si>
  <si>
    <t>10.1145/2818726</t>
  </si>
  <si>
    <t>Association for Computing Machinery</t>
  </si>
  <si>
    <t>ACM Transactions on Modeling and Performance Evaluation of Computing Systems</t>
  </si>
  <si>
    <t>2376-3647</t>
  </si>
  <si>
    <t>Energy–performance trade-offs via the EP-queue</t>
  </si>
  <si>
    <t>EP/L00738X/1</t>
  </si>
  <si>
    <t>10.1186/s12940-016-0106-3</t>
  </si>
  <si>
    <t>Environmental Health</t>
  </si>
  <si>
    <t>1832-3367</t>
  </si>
  <si>
    <t>Associations between urban metrics and mortality rates in England</t>
  </si>
  <si>
    <t>10.1088/0964-1726/25/11/115010</t>
  </si>
  <si>
    <t>Smart Materials and Structures</t>
  </si>
  <si>
    <t>1361-665X</t>
  </si>
  <si>
    <t>The effect of corrosion induced surface morphology changes on ultrasonically monitored corrosion rates</t>
  </si>
  <si>
    <t>10.1016/j.cviu.2016.02.014</t>
  </si>
  <si>
    <t>Computer Vision and Image Understanding</t>
  </si>
  <si>
    <t>1090-235X</t>
  </si>
  <si>
    <t>An assistive haptic interface for appearance-based indoor navigation</t>
  </si>
  <si>
    <t xml:space="preserve">10.1152/ajpendo.00074.2016 </t>
  </si>
  <si>
    <t>American Journal of Physiology-Endocrinology and Metabolism</t>
  </si>
  <si>
    <t>1522-1555</t>
  </si>
  <si>
    <t>Changes in the expression of the type 2 diabetes-associated gene VPS13C in the β cell are associated with glucose intolerance in humans and mice</t>
  </si>
  <si>
    <t xml:space="preserve">098424/Z/12/ZR </t>
  </si>
  <si>
    <t xml:space="preserve">10.1242/dmm.025528 </t>
  </si>
  <si>
    <t>Disease Models &amp; Mechanisms</t>
  </si>
  <si>
    <t>1754-8403</t>
  </si>
  <si>
    <t>Identification of a nutrient sensing transcriptional network in monocytes by using inbred rat models of cafeteria diet</t>
  </si>
  <si>
    <t>MR/N01121X/1</t>
  </si>
  <si>
    <t xml:space="preserve"> MR/M004716/1</t>
  </si>
  <si>
    <t>10.1128/mBio.01228-16</t>
  </si>
  <si>
    <t xml:space="preserve">American Society for Microbiology </t>
  </si>
  <si>
    <t>The cell wall polymer lipoteichoic acid becomes non-essential in Staphylococcus aureus cells lacking the ClpX chaperone</t>
  </si>
  <si>
    <t>10.1016/j.matpur.2016.10.005</t>
  </si>
  <si>
    <t>Journal Mathématique Pures Appliquees</t>
  </si>
  <si>
    <t>0021-7824</t>
  </si>
  <si>
    <t>Schatten classes, nuclearity and nonharmonic analysis on compact manifolds with boundary</t>
  </si>
  <si>
    <t>10.1111/imm.12634</t>
  </si>
  <si>
    <t>0019-2805</t>
  </si>
  <si>
    <t>The regulation of host defences to infection by the microbiota</t>
  </si>
  <si>
    <t>107660/Z/15/Z</t>
  </si>
  <si>
    <t>10.1093/cid/ciw506</t>
  </si>
  <si>
    <t>Reduced efficacy of praziquantel against Schistosoma mansoni is associated with multiple-rounds of mass drug administration</t>
  </si>
  <si>
    <t>10.1088/0953-8984/28/40/405002</t>
  </si>
  <si>
    <t>Pipe and grain boundary diffusion of He in UO₂</t>
  </si>
  <si>
    <t>EP/L018616/1</t>
  </si>
  <si>
    <t>10.12688/f1000research.9355.1</t>
  </si>
  <si>
    <t>F1000Research</t>
  </si>
  <si>
    <t>F1000 Research</t>
  </si>
  <si>
    <t>2046-1402</t>
  </si>
  <si>
    <t>A Bayesian spatial random effects model characterisation of tumour heterogeneity implemented using Markov chain Monte Carlo (MCMC) simulation</t>
  </si>
  <si>
    <t>10.1177/0309324716669250</t>
  </si>
  <si>
    <t>The Journal of Strain Analysis for Engineering Design</t>
  </si>
  <si>
    <t>0309-3247</t>
  </si>
  <si>
    <t>The influence of muscle pennation angle and cross-sectional area on contact forces in the ankle joint</t>
  </si>
  <si>
    <t>EP/K027549/1</t>
  </si>
  <si>
    <t>10.1111/jth.13445</t>
  </si>
  <si>
    <t>Journal of Thrombosis and Haemostasis</t>
  </si>
  <si>
    <t>1538-7933</t>
  </si>
  <si>
    <t>Conformational quiescence of ADAMTS13 prevents proteolytic promiscuity</t>
  </si>
  <si>
    <t>PG/12/55/29740</t>
  </si>
  <si>
    <t>PG/14/87/3118</t>
  </si>
  <si>
    <t>10.1063/1.4961065</t>
  </si>
  <si>
    <t>Chaos</t>
  </si>
  <si>
    <t>1089-7682</t>
  </si>
  <si>
    <t>Graph partitions and cluster synchronization in networks of oscillators</t>
  </si>
  <si>
    <t>086764/Z/08/Z</t>
  </si>
  <si>
    <t>EP/I017267/1</t>
  </si>
  <si>
    <t>EP/N014529/1</t>
  </si>
  <si>
    <t>10.1016/j.est.2016.08.010</t>
  </si>
  <si>
    <t>Journal of Energy Storage</t>
  </si>
  <si>
    <t>2352-152X</t>
  </si>
  <si>
    <t>Maximising the value of electricity storage</t>
  </si>
  <si>
    <t>EP/K002252/1</t>
  </si>
  <si>
    <t>10.1177/1553350616669896</t>
  </si>
  <si>
    <t>Surgical Innovation</t>
  </si>
  <si>
    <t>1553-3514</t>
  </si>
  <si>
    <t>Validation of NOViSE – a novel Natural Orifice Virtual Surgery Simulator</t>
  </si>
  <si>
    <t>EP/J018201/1</t>
  </si>
  <si>
    <t>10.1038/srep33307</t>
  </si>
  <si>
    <t>SPATIAL DISTRIBUTION OF THE CANNABINOID TYPE 1 AND CAPSAICIN RECEPTORS MAY CONTRIBUTE TO THE COMPLEXITY OF THEIR CROSSTALK</t>
  </si>
  <si>
    <t>10.1186/s13256-016-1049-6</t>
  </si>
  <si>
    <t>Journal of Medical Case Reports</t>
  </si>
  <si>
    <t>1752-1947</t>
  </si>
  <si>
    <t>Haemophagocytic Lymphohistiocytosis responding to withdrawal of gluten: a case report</t>
  </si>
  <si>
    <t>10.1016/j.jmps.2016.08.014</t>
  </si>
  <si>
    <t>A dynamic discrete dislocation plasticity study of elastodynamic shielding of stationary cracks</t>
  </si>
  <si>
    <t>10.1093/qjmed/hcw171</t>
  </si>
  <si>
    <t>QJM-an International Journal of Medicine</t>
  </si>
  <si>
    <t>1460-2725</t>
  </si>
  <si>
    <t>Famine and Disease in Nigerian Refugee Camps for Internally Displaced Peoples: A Sad Reflection of Our Times</t>
  </si>
  <si>
    <t>097816/Z/11/A</t>
  </si>
  <si>
    <t xml:space="preserve">10.1523/JNEUROSCI.0656-16.2016 </t>
  </si>
  <si>
    <t xml:space="preserve">Society for Neuroscience </t>
  </si>
  <si>
    <t>0270-6474</t>
  </si>
  <si>
    <t>Comodulation enhances signal detection via priming of auditory cortical circuits</t>
  </si>
  <si>
    <t>G1000512</t>
  </si>
  <si>
    <t>10.1177/0271678X16674486</t>
  </si>
  <si>
    <t>Journal of Cerebral Blood Flow and Metabolism</t>
  </si>
  <si>
    <t>1559-7016</t>
  </si>
  <si>
    <t>Simultaneous monitoring of potassium, glucose and lactate during spreading depolarisation in the injured human brain - proof of principle of a novel real-time neurochemical analysis system, continuous online microdialysis (coMD)</t>
  </si>
  <si>
    <t>094912/Z/10/Z</t>
  </si>
  <si>
    <t xml:space="preserve">CC BY </t>
  </si>
  <si>
    <t>10.1186/s13643-016-0329-y</t>
  </si>
  <si>
    <t>Systematic Reviews</t>
  </si>
  <si>
    <t>2046-4053</t>
  </si>
  <si>
    <t>Prevalence and incidence of chronic wounds and related complications: a protocol for a systematic review</t>
  </si>
  <si>
    <t>10.1039/c6sm01357k</t>
  </si>
  <si>
    <t xml:space="preserve">Royal Society of Chemistry </t>
  </si>
  <si>
    <t>Soft Matter</t>
  </si>
  <si>
    <t>1744-6848</t>
  </si>
  <si>
    <t>Optically assembled droplet interface bilayer (OptiDIB) networks from cell-sized microdroplets</t>
  </si>
  <si>
    <t>10.1088/1367-2630/18/10/103012</t>
  </si>
  <si>
    <t>Spatiotemporal coherence of non-equilibrium multimode photon condensates</t>
  </si>
  <si>
    <t>EP/J017027/1</t>
  </si>
  <si>
    <t>10.1038/onc.2016.382</t>
  </si>
  <si>
    <t>0950-9232</t>
  </si>
  <si>
    <t>Genomic modelling of the ESR1 Y537S mutation for evaluating function and new therapeutic approaches for metastatic breast cancer</t>
  </si>
  <si>
    <t>C37/A18784</t>
  </si>
  <si>
    <t>2014MayPR234</t>
  </si>
  <si>
    <t>10.1038/ncomms13292</t>
  </si>
  <si>
    <t>Growth inhibition of cytosolic Salmonella by caspase-1 and caspase-11 precedes host cell death</t>
  </si>
  <si>
    <t>10.1038/ncomms13285</t>
  </si>
  <si>
    <t>In-situ electrochemical quantification of active sites in Fe-N/C non-precious metal catalysts</t>
  </si>
  <si>
    <t>10.1111/boj.12497</t>
  </si>
  <si>
    <t>Botanical Journal of the Linnean Society</t>
  </si>
  <si>
    <t>0024-4074</t>
  </si>
  <si>
    <t>Global monocot diversification: geography better explains variation in species richness than environment or biology</t>
  </si>
  <si>
    <t>NE/J012696/1</t>
  </si>
  <si>
    <t>10.1002/chem.201604031</t>
  </si>
  <si>
    <t>Structurally Divergent Lithium Catalyzed Friedel-Crafts Reactions on Oxetan-3-ols: Synthesis of 3,3-Diaryloxetanes and 2,3-Dihydrobenzofurans</t>
  </si>
  <si>
    <t>10.1002/cssc.201600813</t>
  </si>
  <si>
    <t>Chemsuschem</t>
  </si>
  <si>
    <t>1864-564X</t>
  </si>
  <si>
    <t>New Method for the Deposition of Nickel Oxide in Porous Scaffolds for Electrodes in Solid Oxide Fuel Cells and Electrolyzers</t>
  </si>
  <si>
    <t>10.1186/s13756-016-0132-5</t>
  </si>
  <si>
    <t>Antimicrobial Resistance and Infection Control</t>
  </si>
  <si>
    <t>2047-2994</t>
  </si>
  <si>
    <t>First hospital outbreak of the globally emerging Candida auris in a European hospital</t>
  </si>
  <si>
    <t>MA/K000373/1</t>
  </si>
  <si>
    <t>10.1111/nan.12361</t>
  </si>
  <si>
    <t>Neuropathology and Applied Neurobiology</t>
  </si>
  <si>
    <t>1365-2990</t>
  </si>
  <si>
    <t>Free-of-acrylamide SDS-based Tissue Clearing (FASTClear): A novel protocol of tissue clearing for three-dimensional visualisation of human brain tissues</t>
  </si>
  <si>
    <t>K-1403</t>
  </si>
  <si>
    <t>10.3390/ma9090776</t>
  </si>
  <si>
    <t>Materials</t>
  </si>
  <si>
    <t>1996-1944</t>
  </si>
  <si>
    <t>High surface area, emulsion-templated carbon foams by activation of polyHIPEs derived from Pickering emulsions.</t>
  </si>
  <si>
    <t>EP/J014974/1</t>
  </si>
  <si>
    <t>EP/K01658X/1</t>
  </si>
  <si>
    <t>10.1002/cam4.928</t>
  </si>
  <si>
    <t>Cancer Medicine</t>
  </si>
  <si>
    <t>2045-7634</t>
  </si>
  <si>
    <t>Risk stratification of adult T cell leukemia/lymphoma using immunophenotyping</t>
  </si>
  <si>
    <t>10.1016/j.jmbbm.2016.09.003</t>
  </si>
  <si>
    <t>Journal of the Mechanical Behavior of Biomedical Materials</t>
  </si>
  <si>
    <t>1751-6161</t>
  </si>
  <si>
    <t>Material properties of the heel fat pad across strain rates</t>
  </si>
  <si>
    <t>MR/K500793/1</t>
  </si>
  <si>
    <t>10.1177/2054270416675084</t>
  </si>
  <si>
    <t>2042-5333</t>
  </si>
  <si>
    <t>Knowledge and perceptions of national and provincial tuberculosis control programme managers in Pakistan about the WHO Stop TB strategy</t>
  </si>
  <si>
    <t>10.18632/oncotarget.11688</t>
  </si>
  <si>
    <t>Direct interaction of Ikaros and Foxp1 modulates expression of the G protein-coupled receptor G2A in B-lymphocytes and acute lymphoblastic leukemia.</t>
  </si>
  <si>
    <t>10.3389/fphys.2016.00508</t>
  </si>
  <si>
    <t>Frontiers in Physiology</t>
  </si>
  <si>
    <t>1664-042X</t>
  </si>
  <si>
    <t>The importance of intrinsically disordered segments of cardiac troponin in modulating function by phosphorylation and disease-causing mutations</t>
  </si>
  <si>
    <t>10.3389/fphys.2016.00415</t>
  </si>
  <si>
    <t>Why Is there a Limit to the Changes in Myofilament Ca2+-Sensitivity Associated with Myopathy Causing Mutations?</t>
  </si>
  <si>
    <t>Neuropsychopharmacology</t>
  </si>
  <si>
    <t>10.1111/adb.12457</t>
  </si>
  <si>
    <t>Addiction Biology</t>
  </si>
  <si>
    <t>1369-1600</t>
  </si>
  <si>
    <t>Evidence for GABA-A receptor dysregulation in gambling disorder: correlation with impulsivity.</t>
  </si>
  <si>
    <t>G1002226-E01/1</t>
  </si>
  <si>
    <t>10.1016/j.jbiomech.2016.09.005</t>
  </si>
  <si>
    <t>Non-linear scaling of a musculoskeletal model of the lower limb using statistical shape models</t>
  </si>
  <si>
    <t xml:space="preserve">10.1098/rsif.2016.0575 </t>
  </si>
  <si>
    <t>Symmetry-breaking phase-transitions in highly concentrated semen</t>
  </si>
  <si>
    <t xml:space="preserve">EP/M006883/1 </t>
  </si>
  <si>
    <t>10.1016/j.renene.2016.09.003</t>
  </si>
  <si>
    <t>The Impact of Climate Change on the Levelised Cost of Wind Energy</t>
  </si>
  <si>
    <t>10.1016/j.molcel.2016.09.018</t>
  </si>
  <si>
    <t>Positive feedback keeps duration of mitosis temporally insulated from upstream cell cycle events</t>
  </si>
  <si>
    <t>10.1093/brain/aww241</t>
  </si>
  <si>
    <t>Disconnection between the Default Mode Network and Medial Temporal Lobes in Post-Traumatic Amnesia</t>
  </si>
  <si>
    <t>10.1016/j.jcp.2016.09.034</t>
  </si>
  <si>
    <t>On the Properties of Energy Stable Flux Reconstruction Schemes for Implicit Large Eddy Simulation</t>
  </si>
  <si>
    <t xml:space="preserve">EP/M50676X/1 </t>
  </si>
  <si>
    <t>EP/K027379/1</t>
  </si>
  <si>
    <t>10.1016/j.envsoft.2016.09.004</t>
  </si>
  <si>
    <t>Environmental Modelling &amp; Software</t>
  </si>
  <si>
    <t>1364-8152</t>
  </si>
  <si>
    <t>Environmental data visualisation for non-scientific contexts: Literature review and design framework</t>
  </si>
  <si>
    <t>10.1109/TDSC.2016.2614505</t>
  </si>
  <si>
    <t>IEEE Transactions on Dependable and Secure Computing</t>
  </si>
  <si>
    <t>1941-0018</t>
  </si>
  <si>
    <t>Don't fool me!: Detection, Characterisation and Diagnosis of Spoofed and Masked Events in Wireless Sensor Networks</t>
  </si>
  <si>
    <t>10.​1016/​j.​matdes.​2016.​09.​063</t>
  </si>
  <si>
    <t>Materials &amp; Design</t>
  </si>
  <si>
    <t>0261-3069</t>
  </si>
  <si>
    <t>A Composite Hydrogel for Brain Tissue Phantoms</t>
  </si>
  <si>
    <t>EP/N025954/1</t>
  </si>
  <si>
    <t>10.1364/OE.24.027212</t>
  </si>
  <si>
    <t>Diode-pumped Alexandrite lasers in Q-switched and cavity-dumped Q-switched operation</t>
  </si>
  <si>
    <t xml:space="preserve">10.1042/BST20160217 </t>
  </si>
  <si>
    <t>Transporter oligomerisation: form and function</t>
  </si>
  <si>
    <t>10.1038/ncomms12354</t>
  </si>
  <si>
    <t>Ordered chromatin changes and human X chromosome reactivation by cell fusion-mediated pluripotent reprogramming</t>
  </si>
  <si>
    <t>10.1523/JNEUROSCI.4100-15.2016</t>
  </si>
  <si>
    <t>Predicting "when" in discourse engages the human dorsal auditory stream: an fMRI study using naturalistic stories</t>
  </si>
  <si>
    <t xml:space="preserve">10.1098/rstb.2016.0021 </t>
  </si>
  <si>
    <t xml:space="preserve">Philosophical Transactions B: Biological Sciences </t>
  </si>
  <si>
    <t>Microevolutionary traits and comparative population genomics of the emerging pathogenic fungus Cryptococcus gattii</t>
  </si>
  <si>
    <t>101774/B/13/Z</t>
  </si>
  <si>
    <t>10.1016/j.polymer.2016.09.064</t>
  </si>
  <si>
    <t>Polymer</t>
  </si>
  <si>
    <t>0032-3861</t>
  </si>
  <si>
    <t>The Influence of Surface Properties on Sliding Contact Temperature and Friction for Polyetheretherketone (PEEK)</t>
  </si>
  <si>
    <t>10.1016/j.neo.2016.09.002</t>
  </si>
  <si>
    <t>Neoplasia</t>
  </si>
  <si>
    <t>1522-8002</t>
  </si>
  <si>
    <t>Current evidence and future perspectives on HuR and breast cancer development, prognosis and treatment</t>
  </si>
  <si>
    <t xml:space="preserve">10.1136/thoraxjnl-2016-208865 </t>
  </si>
  <si>
    <t>Endobronchial valves for patients with heterogeneous emphysema and without interlobar collateral ventilation – open label treatment following the BeLieVeR-HIFi study</t>
  </si>
  <si>
    <t>EME 10/90/10</t>
  </si>
  <si>
    <t>10.1038/npjpcrm.2016.80</t>
  </si>
  <si>
    <t>npj Primary Care Respiratory Medicine</t>
  </si>
  <si>
    <t>2055-1010</t>
  </si>
  <si>
    <t>Singing for Lung Health – a systematic review of the literature and consensus statement.</t>
  </si>
  <si>
    <t>10.1002/celc.201600402</t>
  </si>
  <si>
    <t>ChemElectroChem</t>
  </si>
  <si>
    <t>2196-0216</t>
  </si>
  <si>
    <t>Performance Enhancement of Reduced Graphene Oxide-Modified Carbon Electrodes for Vanadium Redox-Flow Systems</t>
  </si>
  <si>
    <t>EP/L014289/1</t>
  </si>
  <si>
    <t>10.1016/j.ijhydene.2016.09.100</t>
  </si>
  <si>
    <t>Validation of a physically-based solid oxide fuel cell anode model combining 3D tomography and impedance spectroscopy</t>
  </si>
  <si>
    <t>10.1098/rstb.2015.0454</t>
  </si>
  <si>
    <t>Climate forcing of an emerging pathogenic fungus across a montane multihost community</t>
  </si>
  <si>
    <t>10.1038/ncomms13542</t>
  </si>
  <si>
    <t>Defining functional interactions during biogenesis of epithelial junctions</t>
  </si>
  <si>
    <t>MR/J007668/1</t>
  </si>
  <si>
    <t>BB/D019400/1</t>
  </si>
  <si>
    <t>087879/Z/08/Z</t>
  </si>
  <si>
    <t>10.1161/CIRCULATIONAHA.115.018131</t>
  </si>
  <si>
    <t>Circulation</t>
  </si>
  <si>
    <t>0009-7322</t>
  </si>
  <si>
    <t>Direct Evidence for Microdomain-Specific Localization and Remodeling of Functional L-Type Calcium Channels in Rat and Human Atrial Myocytes</t>
  </si>
  <si>
    <t>090594/Z/09/Z</t>
  </si>
  <si>
    <t>10.1002/osp4.76</t>
  </si>
  <si>
    <t>Obesity Science &amp; Practice</t>
  </si>
  <si>
    <t>2055-2238</t>
  </si>
  <si>
    <t>Measurement of hepatic insulin sensitivity early after the bypass of the proximal small bowel in humans</t>
  </si>
  <si>
    <t>G0902002</t>
  </si>
  <si>
    <t>10.1161/CIRCRESAHA.116.308698</t>
  </si>
  <si>
    <t>Microdomain-Specific Modulation of L-type Calcium Channels Leads to Triggered Ventricular Arrhythmia in Heart Failure</t>
  </si>
  <si>
    <t>MR/L006855/1</t>
  </si>
  <si>
    <t>10.1016/j.compositesa.2016.08.021</t>
  </si>
  <si>
    <t>Composites Part A: Applied Science and Manufacturing</t>
  </si>
  <si>
    <t>1359-835X</t>
  </si>
  <si>
    <t>Ductile unidirectional continuous rayon fibre-reinforced hierarchical composites</t>
  </si>
  <si>
    <t>EP/J013390/1</t>
  </si>
  <si>
    <t xml:space="preserve">10.1042/BST20160245 </t>
  </si>
  <si>
    <t xml:space="preserve">Portland Press </t>
  </si>
  <si>
    <t>Structural insights into functional amyloid inhibition in Gram –ve bacteria</t>
  </si>
  <si>
    <t>10.1016/S0140-6736(16)31919-5</t>
  </si>
  <si>
    <t>Worldwide trends in blood pressure from 1975 to 2015: a pooled analysis of 1,479 population-based measurement studies with 19.1 million participants</t>
  </si>
  <si>
    <t>10.1088/1748-9326/11/11/115001</t>
  </si>
  <si>
    <t>Investigations into the Effects of Volatile Biomass Tar on the Performance of Fe-Based CLC Oxygen Carrier Materials</t>
  </si>
  <si>
    <t>10.1061/(ASCE)GM.1943-5622.0000852</t>
  </si>
  <si>
    <t xml:space="preserve">American Society of Civil Engineers </t>
  </si>
  <si>
    <t xml:space="preserve">International Journal of Geomechanics </t>
  </si>
  <si>
    <t>1532-3641</t>
  </si>
  <si>
    <t>A critical assessment of nonlocal strain softening methods in biaxial compression</t>
  </si>
  <si>
    <t>10.1103/PhysRevLett.117.185102</t>
  </si>
  <si>
    <t>Observations of Hall reconnection physics far downstream of the X-line</t>
  </si>
  <si>
    <t>ST/G00725X/1</t>
  </si>
  <si>
    <t>10.1038/srep35821</t>
  </si>
  <si>
    <t>Protein crystal nucleation in pores</t>
  </si>
  <si>
    <t>10.1186/s13756-016-0137-0</t>
  </si>
  <si>
    <t>Serious electronic games as behavioural change interventions in healthcare- associated infections and infection prevention and control: scoping review of the literature and future directions.</t>
  </si>
  <si>
    <t>10.1016/j.molcel.2016.09.007</t>
  </si>
  <si>
    <t>Physical Proximity of Sister Chromatids Promotes Top2-Dependent Intertwining</t>
  </si>
  <si>
    <t>100955/Z/13/Z</t>
  </si>
  <si>
    <t>10.2147/IJGM.S119301</t>
  </si>
  <si>
    <t>International Journal of General Medicine</t>
  </si>
  <si>
    <t>1178-7074</t>
  </si>
  <si>
    <t>Hepatitis C in Egypt – Past, Present and Future</t>
  </si>
  <si>
    <t>097816/Z/11/B</t>
  </si>
  <si>
    <t>10.5194/gmd-9-3803-2016</t>
  </si>
  <si>
    <t>Geoscientific Model Development</t>
  </si>
  <si>
    <t>1991-9603</t>
  </si>
  <si>
    <t>A structure-exploiting numbering algorithm for finite elements on extruded meshes, and its performance evaluation in Firedrake</t>
  </si>
  <si>
    <t>10.1186/s12882-016-0352-1</t>
  </si>
  <si>
    <t>BMC Nephrology</t>
  </si>
  <si>
    <t>1471-2369</t>
  </si>
  <si>
    <t>CCL18 synergises with high concentrations of glucose in stimulating fibronectin production in human renal tubuloepithelial cells</t>
  </si>
  <si>
    <t>10.1016/j.combustflame.2016.09.025</t>
  </si>
  <si>
    <t>Self-Heating Behavior and Ignition of Shale Rock</t>
  </si>
  <si>
    <t>10.1021/acs.analchem.6b01481</t>
  </si>
  <si>
    <t>Development and Application of Ultra-Performance Liquid Chromatography-TOF MS for Precision Large Scale Urinary Metabolic Phenotyping</t>
  </si>
  <si>
    <t>MC-PC-12025</t>
  </si>
  <si>
    <t>10.3791/55119</t>
  </si>
  <si>
    <t xml:space="preserve">Journal of Visualized Experiments </t>
  </si>
  <si>
    <t>1940-087X</t>
  </si>
  <si>
    <t>Open source high content analysis utilizing automated fluorescence lifetime imaging microscopy</t>
  </si>
  <si>
    <t>BB/M006786/1</t>
  </si>
  <si>
    <t>10.1186/s13643-016-0352-z</t>
  </si>
  <si>
    <t>Factors influencing the implementation, adoption, use, sustainability and scalability of eLearning for family medicine specialty training: A systematic review protocol</t>
  </si>
  <si>
    <t>10.1002/2016GC006527</t>
  </si>
  <si>
    <t>Geochemistry, Geophysics, Geosystems</t>
  </si>
  <si>
    <t>Reconciling mantle wedge thermal structure with arc lava thermobarometric determinations in oceanic subduction zones</t>
  </si>
  <si>
    <t>NE/H01313X/2</t>
  </si>
  <si>
    <t>10.1002/adfm.201604311</t>
  </si>
  <si>
    <t>Novel Organics-Dehydration Membranes Prepared from Zirconium Metal-Organic Frameworks</t>
  </si>
  <si>
    <t xml:space="preserve">EP/J014974/1, </t>
  </si>
  <si>
    <t>EP/M01486X/1</t>
  </si>
  <si>
    <t>10.1021/acs.joc.6b02008</t>
  </si>
  <si>
    <t xml:space="preserve">Journal of Organic Chemistry </t>
  </si>
  <si>
    <t>0022-3263</t>
  </si>
  <si>
    <t>Epimeric Face-Selective Oxidations and Diastereodivergent Transannular Oxonium Ion Formation-Fragmentations:  Computational Modelling &amp; Total Syntheses of 12-Epoxyobtusallene IV, 12-Epoxyobtusallene II, Obtusallene X, Marilzabicycloallene C and Marilzabicycloallene D</t>
  </si>
  <si>
    <t>EP/C542169/1</t>
  </si>
  <si>
    <t xml:space="preserve">10.1136/bmjopen-2016-011436 </t>
  </si>
  <si>
    <t>Basic Life Support Education in Secondary Schools: a cross-sectional survey in London, United Kingdom</t>
  </si>
  <si>
    <t>10.1016/j.ijplas.2016.10.001</t>
  </si>
  <si>
    <t>Crystal Plasticity Modelling and HR-DIC Measurement of Slip Activation and Strain Localisation in Single and Oligo-crystal Ni Alloys under Fatigue</t>
  </si>
  <si>
    <t>10.1016/j.plasmid.2016.09.005</t>
  </si>
  <si>
    <t>Plasmid</t>
  </si>
  <si>
    <t>0147-619X</t>
  </si>
  <si>
    <t>The pUltra plasmid series: A robust and flexible tool for fluorescent labeling of Enterobacteria</t>
  </si>
  <si>
    <t>MR/M009505/1</t>
  </si>
  <si>
    <t>10.1016/j.ymben.2016.09.008</t>
  </si>
  <si>
    <t>Metabolic Engineering</t>
  </si>
  <si>
    <t>1096-7184</t>
  </si>
  <si>
    <t>Development of a Bacillus subtilis cell-free transcription-translation system for prototyping regulatory elements</t>
  </si>
  <si>
    <t>ERI-031108-EP/K034359/1</t>
  </si>
  <si>
    <t>10.1136/bmjopen-2016-011898</t>
  </si>
  <si>
    <t>Chronic obstructive pulmonary disease and the risk of stroke: a systematic review protocol</t>
  </si>
  <si>
    <t>10.1016/j.jaci.2016.07.033</t>
  </si>
  <si>
    <t>Journal of Allergy and Clinical Immunology</t>
  </si>
  <si>
    <t>Pulmonary ORMDL3 is critical for induction of Alternaria induced allergic airways disease.</t>
  </si>
  <si>
    <t>087618/Z/08/Z</t>
  </si>
  <si>
    <t>096964/Z/11/Z</t>
  </si>
  <si>
    <t>10.1038/srep35738</t>
  </si>
  <si>
    <t>Nutrient supplements boost yeast transformation efficiency</t>
  </si>
  <si>
    <t>BB/M000710/1</t>
  </si>
  <si>
    <t xml:space="preserve">10.1016/j.rser.2016.10.005 </t>
  </si>
  <si>
    <t>Renewable and Sustainable Energy Reviews</t>
  </si>
  <si>
    <t>1364-0321</t>
  </si>
  <si>
    <t>Modelling Electric Vehicles Use: A Survey on the Methods</t>
  </si>
  <si>
    <t>EP/L001039/1</t>
  </si>
  <si>
    <t>10.1103/PhysRevLett.117.213602</t>
  </si>
  <si>
    <t xml:space="preserve">American Physical Society </t>
  </si>
  <si>
    <t>Non-Classicality Criteria in Multi-port Interferometry</t>
  </si>
  <si>
    <t>10.1002/anie.201606639</t>
  </si>
  <si>
    <t>Angewandte Chemie International Edition</t>
  </si>
  <si>
    <t>Versatile Catalytic Hydrogenation Using A Simple SnIV Lewis Acid</t>
  </si>
  <si>
    <t>10.1021/jacs.6b08802</t>
  </si>
  <si>
    <t>Selective Catalytic Reduction of N2 to N2H4 by a Simple Fe Complex</t>
  </si>
  <si>
    <t>10.1002/2016JB013070</t>
  </si>
  <si>
    <t>Small-scale thermal upwellings under the Northern East African Rift from S travel-time tomography</t>
  </si>
  <si>
    <t>NE/I020342/1</t>
  </si>
  <si>
    <t>10.1371/journal.pone.0163490</t>
  </si>
  <si>
    <t xml:space="preserve">Public Library of Science </t>
  </si>
  <si>
    <t>PLOS One</t>
  </si>
  <si>
    <t>Cardio-thoracic ratio is stable, reproducible and has potential as a screening tool for HIV-1 related cardiac disorders in resource poor settings</t>
  </si>
  <si>
    <t>090170/Z/09/Z</t>
  </si>
  <si>
    <t>104803/Z/14/ZR</t>
  </si>
  <si>
    <t>10.1137/16M107801X</t>
  </si>
  <si>
    <t>Bounding stationary averages of polynomial diffusions via semidefinite programming</t>
  </si>
  <si>
    <t>EP/I032223/1</t>
  </si>
  <si>
    <t>EP/M002187/1</t>
  </si>
  <si>
    <t>10.1016/j.cub.2016.09.067</t>
  </si>
  <si>
    <t>Current Biology</t>
  </si>
  <si>
    <t>1879-0445</t>
  </si>
  <si>
    <t>Injections of Predatory Bacteria Work Alongside Host Immune Cells to Treat Shigella Infection in Zebrafish Larvae</t>
  </si>
  <si>
    <t xml:space="preserve"> Wellcome Trust</t>
  </si>
  <si>
    <t>10.1063/1.4965447</t>
  </si>
  <si>
    <t>0031-9171</t>
  </si>
  <si>
    <t>How do liquid fuel physical properties affect liquid jet development in atomisers?</t>
  </si>
  <si>
    <t>10.1186/s12909-016-0793-z</t>
  </si>
  <si>
    <t>Validity of very short answer versus single best answer questions for undergraduate assessment</t>
  </si>
  <si>
    <t xml:space="preserve">10.1107/S2052520616015122 </t>
  </si>
  <si>
    <t xml:space="preserve">International Union of Crystallography </t>
  </si>
  <si>
    <t>Acta Crystallographica Section B: Structural Science, Crystal Engineering and Materials</t>
  </si>
  <si>
    <t>2052-5206</t>
  </si>
  <si>
    <t>Accurate and efficient representation of intramolecular energy in ab initio generation of crystal structures. Part I: Adaptive local approximate models</t>
  </si>
  <si>
    <t xml:space="preserve">10.1063/1.4965436 </t>
  </si>
  <si>
    <t>0021-9606</t>
  </si>
  <si>
    <t>Charge Migration In Polycyclic Norbornadiene Cations: Winning The Race Against Decoherence</t>
  </si>
  <si>
    <t>10.1093/nar/gkw938</t>
  </si>
  <si>
    <t xml:space="preserve">Nucleic Acids Research </t>
  </si>
  <si>
    <t>2159-3345</t>
  </si>
  <si>
    <t>A Novel Role for GSK3β as a Modulator of Drosha Microprocessor Activity and MicroRNA Biogenesis</t>
  </si>
  <si>
    <t>C37990/A12196</t>
  </si>
  <si>
    <t>American Institute of Mathematical Sciences</t>
  </si>
  <si>
    <t>Discrete and Continuous Dynamical Systems - Series B</t>
  </si>
  <si>
    <t>1553-524X</t>
  </si>
  <si>
    <t>A continuum model for nematic alignment of self-propelled particles</t>
  </si>
  <si>
    <t>10.1142/S021820251740005X</t>
  </si>
  <si>
    <t>Continuum dynamics of the intention field under weakly cohesive social interactions</t>
  </si>
  <si>
    <t>10.1016/j.jeurceramsoc.2016.10.002</t>
  </si>
  <si>
    <t>Analysis of spherical indentation of porous ceramic films</t>
  </si>
  <si>
    <t>EP/L019469/1</t>
  </si>
  <si>
    <t>10.1002/2016GL070874</t>
  </si>
  <si>
    <t>Olivine settling in cosmic spherules during atmospheric deceleration: An indicator of the orbital eccentricity of interplanetary dust.</t>
  </si>
  <si>
    <t>ST/M003167/1</t>
  </si>
  <si>
    <t>ST/N000803/1</t>
  </si>
  <si>
    <t>10.1016/j.jmps.2016.10.004</t>
  </si>
  <si>
    <t>The injection of a screw dislocation into a crystal: atomistics vs. continuum elastodynamics</t>
  </si>
  <si>
    <t xml:space="preserve">10.1098/rsif.2016.0745 </t>
  </si>
  <si>
    <t>Diverse drug-resistant sub-populations of Mycobacterium tuberculosis are sustained in continuous culture</t>
  </si>
  <si>
    <t>10.1016/j.bej.2016.10.007</t>
  </si>
  <si>
    <t>Biochemical Engineering Journal</t>
  </si>
  <si>
    <t>1873-295X</t>
  </si>
  <si>
    <t>Pneumatic hydrodynamics influence transplastomic protein yields and biological responses during in vitro shoot regeneration of Nicotiana tabacum callus: Implications for bioprocess routes to plant-made biopharmaceuticals</t>
  </si>
  <si>
    <t>10.1093/europace/euw354</t>
  </si>
  <si>
    <t>Comparing maximum rate and sustainability of pacing by electrical versus mechanical stimulation in the Langendorff-perfused rabbit heart</t>
  </si>
  <si>
    <t>10.1093/imamat/hxw051</t>
  </si>
  <si>
    <t>0272-4960</t>
  </si>
  <si>
    <t>Asymptotic analysis of a Bragg fiber: a multiple scales approach</t>
  </si>
  <si>
    <t>EP/L024926/1</t>
  </si>
  <si>
    <t>10.1186/s40168-016-0203-0</t>
  </si>
  <si>
    <t>Microbiome</t>
  </si>
  <si>
    <t>2049-2618</t>
  </si>
  <si>
    <t>The Vaginal Microbiota, Human Papillomavirus Infection and Cervical Intraepithelial Neoplasia: what do we know and where are we going next?</t>
  </si>
  <si>
    <t>10.1186/s12911-016-0372-6</t>
  </si>
  <si>
    <t>BMC Medical Informatics and Decision Making</t>
  </si>
  <si>
    <t>1472-6947</t>
  </si>
  <si>
    <t>Quantifying the effect of complications on patient flow, costs and surgical throughputs</t>
  </si>
  <si>
    <t>10.1021/acs.chemrev.6b00284</t>
  </si>
  <si>
    <t>Chemical Reviews</t>
  </si>
  <si>
    <t>1520-6890</t>
  </si>
  <si>
    <t>Strategies for carbon and sulfur tolerant solid oxide fuel cell materials, incorporating lessons from heterogeneous catalysis</t>
  </si>
  <si>
    <t>10.1186/s12916-016-0706-3</t>
  </si>
  <si>
    <t>BMC Medicine</t>
  </si>
  <si>
    <t>1741-7015</t>
  </si>
  <si>
    <t>Maternal urinary metabolic signatures of fetal growth and associated clinical and environmental factors in the INMA study</t>
  </si>
  <si>
    <t>G0801056</t>
  </si>
  <si>
    <t>10.1002/cmdc.201600441</t>
  </si>
  <si>
    <t>Chemmedchem</t>
  </si>
  <si>
    <t>1860-7187</t>
  </si>
  <si>
    <t>Structural Simplification of Bedaquiline: the Discovery of 3-(4-(N,N-dimethylaminomethyl)phenyl)quinoline Derived Antitubercular Lead Compounds</t>
  </si>
  <si>
    <t>110068/Z/15/Z</t>
  </si>
  <si>
    <t>10.1016/j.media.2016.10.004</t>
  </si>
  <si>
    <t>Medical Image Analysis</t>
  </si>
  <si>
    <t>1361-8423</t>
  </si>
  <si>
    <t>Efficient Multi-Scale 3D CNN with Fully Connected CRF for Accurate Brain Lesion Segmentation</t>
  </si>
  <si>
    <t>EP/N023668/1</t>
  </si>
  <si>
    <t>10.1093/nar/gkw979</t>
  </si>
  <si>
    <t>1362-4962</t>
  </si>
  <si>
    <t>KDM2A integrates DNA and histone modification signals through a CXXC/PHD module and direct interaction with HP1</t>
  </si>
  <si>
    <t>10.1038/srep36751</t>
  </si>
  <si>
    <t>Managing peatland vegetation for drinking water treatment</t>
  </si>
  <si>
    <t>EP/N010124/1</t>
  </si>
  <si>
    <t>10.1016/j.sbsr.2016.10.004</t>
  </si>
  <si>
    <t>Sensing and Bio-Sensing Research</t>
  </si>
  <si>
    <t>2214-1804</t>
  </si>
  <si>
    <t>Rapid, low cost prototyping of transdermal devices for personal healthcare monitoring</t>
  </si>
  <si>
    <t>MC_PC_13064</t>
  </si>
  <si>
    <t>10.1038/srep36642</t>
  </si>
  <si>
    <t>On the behaviour of lung tissue under tension and compression</t>
  </si>
  <si>
    <t>10.1016/j.chom.2016.10.007</t>
  </si>
  <si>
    <t>Cell Host &amp; Microbe</t>
  </si>
  <si>
    <t>1934-6069</t>
  </si>
  <si>
    <t>The Salmonella effector SteD mediates MARCH8-1 dependent ubiquitination of MHC II molecules and inhibits T cell activation</t>
  </si>
  <si>
    <t>10.1016/j.compgeo.2016.10.016</t>
  </si>
  <si>
    <t>Computers &amp; Geotechnics</t>
  </si>
  <si>
    <t>0266-352X</t>
  </si>
  <si>
    <t>On the use of nonlocal regularisation in slope stability problems</t>
  </si>
  <si>
    <t>10.1016/j.automatica.2016.10.014</t>
  </si>
  <si>
    <t>Automatica</t>
  </si>
  <si>
    <t>1873-2836</t>
  </si>
  <si>
    <t>An Extended Linear Quadratic Regulator for LTI systems with Exogenous Inputs</t>
  </si>
  <si>
    <t>10.1088/1748-9326/11/11/114005</t>
  </si>
  <si>
    <t>On the relationship between hurricane cost and the integrated wind profile</t>
  </si>
  <si>
    <t>10.1002/2016GL071069</t>
  </si>
  <si>
    <t>Saturn's quasi-periodic magnetohydrodynamic waves</t>
  </si>
  <si>
    <t>10.1016/j.jmbbm.2016.10.012</t>
  </si>
  <si>
    <t>Material properties of bovine intervertebral discs across strain rates</t>
  </si>
  <si>
    <t>EP/M022242/1</t>
  </si>
  <si>
    <t>Lancet</t>
  </si>
  <si>
    <t>1474-547X</t>
  </si>
  <si>
    <t>MR/K005901/1</t>
  </si>
  <si>
    <t>10.1016/j.scs.2016.10.002</t>
  </si>
  <si>
    <t>Sustainable Cities and Society</t>
  </si>
  <si>
    <t>2210-6707</t>
  </si>
  <si>
    <t>Economic analysis of wider benefits to facilitate SuDS uptake in London, UK</t>
  </si>
  <si>
    <t>NE/M008169/1</t>
  </si>
  <si>
    <t>10.1038/ncomms13977</t>
  </si>
  <si>
    <t>Ultrafast infrared observation of exciton equilibration from oriented single crystals of photosystem II</t>
  </si>
  <si>
    <t>BB/H004238/1</t>
  </si>
  <si>
    <t>10.1111/mec.13891</t>
  </si>
  <si>
    <t>Molecular Ecology</t>
  </si>
  <si>
    <t>1365-294X</t>
  </si>
  <si>
    <t>Genomic epidemiology of Cryptococcus yeasts identifies adaptation to environmental niches underpinning infection across an African HIV/AIDS cohort</t>
  </si>
  <si>
    <t>MR/K000373/1</t>
  </si>
  <si>
    <t>10.1021/acschembio.6b00896</t>
  </si>
  <si>
    <t>Characterization of Hedgehog Acyltransferase Inhibitors Identifies a Small Molecule Probe for Hedgehog Signaling by Cancer Cells</t>
  </si>
  <si>
    <t>C6433/A16402</t>
  </si>
  <si>
    <t>10.1371/journal.pone.0164994</t>
  </si>
  <si>
    <t>Development, Validation, and Field-Testing of an Instrument for Clinical Assessment of HIV-Associated Neuropathy and Neuropathic Pain in Resource-Restricted and Large Population Study Settings</t>
  </si>
  <si>
    <t>083259/C/07/Z</t>
  </si>
  <si>
    <t>10.1038/ismej.2016.169</t>
  </si>
  <si>
    <t>The Pseudomonas putida T6SS is a plant warden against phytopathogens</t>
  </si>
  <si>
    <t>BB/N02539/1</t>
  </si>
  <si>
    <t>10.1186/s13075-016-1155-2</t>
  </si>
  <si>
    <t>Arthritis Research &amp; Therapy</t>
  </si>
  <si>
    <t>1478-6354</t>
  </si>
  <si>
    <t>Functional electrical stimulation of gluteus medius reduces the medial joint reaction force of the knee during level walking</t>
  </si>
  <si>
    <t>10.1038/ncomms13858</t>
  </si>
  <si>
    <t>Engineering orthogonal dual transcription factors for multi-input synthetic promoters</t>
  </si>
  <si>
    <t>102944/Z/13/Z</t>
  </si>
  <si>
    <t>10.1136/openhrt-2016-000487</t>
  </si>
  <si>
    <t>Influence of Case-Definition on Incidence and Outcome of Acute Coronary Syndromes</t>
  </si>
  <si>
    <t>10.1038/srep37363</t>
  </si>
  <si>
    <t>Zeta potential in oil-water-carbonate systems and its impact on oil recovery during controlled salinity water-flooding</t>
  </si>
  <si>
    <t>10.1016/j.ecoser.2016.10.015</t>
  </si>
  <si>
    <t>Ecosystem Services</t>
  </si>
  <si>
    <t>2212-0416</t>
  </si>
  <si>
    <t>A comparative analysis of ecosystem services valuation approaches for application at the local scale and in data scarce regions</t>
  </si>
  <si>
    <t>ES/M500562/1</t>
  </si>
  <si>
    <t xml:space="preserve">10.1063/1.4966991 </t>
  </si>
  <si>
    <t>Low magnetic Johnson noise electric field plates for precision measurement</t>
  </si>
  <si>
    <t>EP/J011401/1</t>
  </si>
  <si>
    <t>10.1186/s12916-016-0730-3</t>
  </si>
  <si>
    <t>Nut consumption and risk of cardiovascular disease, total cancer, all-cause and cause-specific mortality: a systematic review and dose-response meta-analysis of prospective studies</t>
  </si>
  <si>
    <t>10.1017/jfm.2016.688</t>
  </si>
  <si>
    <t>Sum-of-Squares approach to feedback control of laminar wake flows</t>
  </si>
  <si>
    <t>EP/J011126/1</t>
  </si>
  <si>
    <t>10.1016/j.respol.2016.10.005</t>
  </si>
  <si>
    <t>Research Policy</t>
  </si>
  <si>
    <t>0048-7333</t>
  </si>
  <si>
    <t>Aligning and Reconciling: Building project capabilities for digital delivery</t>
  </si>
  <si>
    <t>EP/H02204X/1</t>
  </si>
  <si>
    <t>10.1103/PhysRevA.94.063812</t>
  </si>
  <si>
    <t>Physical Review A</t>
  </si>
  <si>
    <t>1094-1622</t>
  </si>
  <si>
    <t>Phase-space views into dye-microcavity thermalised and condensed photons</t>
  </si>
  <si>
    <t>10.1371/journal.pone.0161885</t>
  </si>
  <si>
    <t xml:space="preserve">PLoS ONE </t>
  </si>
  <si>
    <t>The Helminth-Derived Immunomodulator AvCystatin Reduces Virus Enhanced Inflammation by Induction of Regulatory IL-10+ T Cells.</t>
  </si>
  <si>
    <t>087805/Z/08/Z</t>
  </si>
  <si>
    <t>10.1089/ast.2015.1442</t>
  </si>
  <si>
    <t>Mary Ann Liebert</t>
  </si>
  <si>
    <t>Astrobiology</t>
  </si>
  <si>
    <t>1557-8070</t>
  </si>
  <si>
    <t>Organic matter responses to radiation under lunar conditions</t>
  </si>
  <si>
    <t>ST/K000551/1</t>
  </si>
  <si>
    <t>10.1186/s13643-016-0364-8</t>
  </si>
  <si>
    <t>Methods for Estimating the Burden of Antimicrobial Resistance: A Systematic Literature Review Protocol</t>
  </si>
  <si>
    <t>An investigation of the degree of organisational influence on patient experience scores in Acute Medical Admission Units in all acute hospitals in England using multilevel hierarchical regression modelling</t>
  </si>
  <si>
    <t>10.1093/jac/dkw222</t>
  </si>
  <si>
    <t>Journal of Antimicrobial Chemotherapy</t>
  </si>
  <si>
    <t>1460-2091</t>
  </si>
  <si>
    <t>Identification of novel macrolides with antibacterial, anti-inflammatory and type I and III IFN-augmenting activity in airway epithelium</t>
  </si>
  <si>
    <t>BB/1532310/1</t>
  </si>
  <si>
    <t>10.1002/adfm.201604426</t>
  </si>
  <si>
    <t>Photophysical study of DPPTT-T/PC70BM blends and solar devices as a function of fullerene loading: an insight into EQE limitations of DPP-based polymers.</t>
  </si>
  <si>
    <t>EP/K011987/1</t>
  </si>
  <si>
    <t>10.1038/srep37616</t>
  </si>
  <si>
    <t>Towards 'smart lasers': self-optimisation of an ultrafast pulse source using a genetic algorithm</t>
  </si>
  <si>
    <t>10.1016/j.chom.2016.10.015</t>
  </si>
  <si>
    <t>Plasmodium MTRAP is essential for vacuole membrane disruption and host cell egress by malaria gametes</t>
  </si>
  <si>
    <t>10.1016/j.jaci.2016.10.026</t>
  </si>
  <si>
    <t>Mathematical modeling of atopic dermatitis reveals "double switch" mechanisms underlying four common disease phenotypes</t>
  </si>
  <si>
    <t>EP/G007446/1</t>
  </si>
  <si>
    <t>10.1088/1367-2630/18/12/123007</t>
  </si>
  <si>
    <t>High fidelity quantum gates of trapped ions in the presence of motional heating</t>
  </si>
  <si>
    <t>10.3389/fcell.2016.00127</t>
  </si>
  <si>
    <t>Septins and Bacterial Infection</t>
  </si>
  <si>
    <t>10.3390/nu8110695</t>
  </si>
  <si>
    <t>Nutrients</t>
  </si>
  <si>
    <t>2072-6643</t>
  </si>
  <si>
    <t>Colostrum and mature human milk of women from London, Moscow and Verona: determinants of immune composition</t>
  </si>
  <si>
    <t>10.1016/j.segan.2016.10.002</t>
  </si>
  <si>
    <t>Sustainable Energy, Grids and Networks</t>
  </si>
  <si>
    <t>2352-4677</t>
  </si>
  <si>
    <t>Incorporating failures of System Protection Schemes into power system operation</t>
  </si>
  <si>
    <t>10.1128/IAI.00704-16</t>
  </si>
  <si>
    <t>0019-9567</t>
  </si>
  <si>
    <t>The type III secretion system effector SeoC of Salmonella enterica subspecies salamae and arizonae ADP-ribosylates Src and inhibits opsono-phagocytosis</t>
  </si>
  <si>
    <t>107057/Z/15/Z</t>
  </si>
  <si>
    <t>10.1016/j.jbiomech.2016.10.036</t>
  </si>
  <si>
    <t>In vitro hip testing in the International Society of Biomechanics coordinate system</t>
  </si>
  <si>
    <t>EP/N006267/1</t>
  </si>
  <si>
    <t>10.1088/2053-1583/4/1/011006</t>
  </si>
  <si>
    <t>2D Materials</t>
  </si>
  <si>
    <t>2053-1583</t>
  </si>
  <si>
    <t>Characterization of the second- and third-order nonlinear optical susceptibilities of monolayer MoS2 using multiphoton microscopy</t>
  </si>
  <si>
    <t xml:space="preserve">10.1126/sciadv.1601007 </t>
  </si>
  <si>
    <t>A conducting polymer with enhanced electronic stability applied in cardiac models</t>
  </si>
  <si>
    <t xml:space="preserve">British Heart Foundation </t>
  </si>
  <si>
    <t>RM/13/1/30157</t>
  </si>
  <si>
    <t>10.1016/j.jcp.2016.10.056</t>
  </si>
  <si>
    <t>On the eddy-resolving capability of high-order discontinuous Galerkin approaches to implicit LES / under-resolved DNS of Euler turbulence</t>
  </si>
  <si>
    <t>10.1186/s12875-016-0552-6</t>
  </si>
  <si>
    <t>BMC Family Practice</t>
  </si>
  <si>
    <t>1471-2296</t>
  </si>
  <si>
    <t>Identification of priorities for improvement of medication safety in primary care: a PRIORITIZE study</t>
  </si>
  <si>
    <t>10.1109/ACCESS.2016.2626200</t>
  </si>
  <si>
    <t>Predicting Atmospheric Attenuation under Pristine Conditions between 0.1 and 100 THz</t>
  </si>
  <si>
    <t>MC_PC_14100</t>
  </si>
  <si>
    <t>10.1016/j.jde.2016.10.028</t>
  </si>
  <si>
    <t>Journal of Differential Equations</t>
  </si>
  <si>
    <t>1090-2732</t>
  </si>
  <si>
    <t>On horizontal Hardy, Rellich, Caffarelli-Kohn-Nirenberg and $p$-sub-Laplacian inequalities on stratified groups</t>
  </si>
  <si>
    <t>10.1186/s13643-016-0365-7</t>
  </si>
  <si>
    <t>A systematic review of Patient Safety in Mental Health: A protocol based on the Inpatient Setting</t>
  </si>
  <si>
    <t>10.7189/jogh.06.020901</t>
  </si>
  <si>
    <t>Preventing delayed diagnosis of cancer: clinicians' views on main problems and solutions</t>
  </si>
  <si>
    <t>10.1016/j.bbamem.2016.10.018</t>
  </si>
  <si>
    <t>BBA - Biomembranes</t>
  </si>
  <si>
    <t>0005-2736</t>
  </si>
  <si>
    <t>Structure and function of PspA and Vipp1 N-terminal peptides: Insights into the membrane stress sensing and mitigation.</t>
  </si>
  <si>
    <t>10.1038/srep37777</t>
  </si>
  <si>
    <t>Time-lapse 3-D measurements of a glucose biosensor in multicellular spheroids by light sheet fluorescence microscopy in commercial 96-well plates</t>
  </si>
  <si>
    <t>EP/H03238X/1</t>
  </si>
  <si>
    <t>BB/I023801/1</t>
  </si>
  <si>
    <t>10.1038/ncomms13933</t>
  </si>
  <si>
    <t>Observing Coherence Effects in an Overdamped Quantum System</t>
  </si>
  <si>
    <t xml:space="preserve">10.1136/bmjopen-2016-013806 </t>
  </si>
  <si>
    <t>The clinical impact of lifestyle interventions for the prevention of diabetes: an overview of systematic reviews</t>
  </si>
  <si>
    <t>10.1136/bmjdrc-2016-000313</t>
  </si>
  <si>
    <t xml:space="preserve">BMJ Open Diabetes Research and Care </t>
  </si>
  <si>
    <t>2052-4897</t>
  </si>
  <si>
    <t>Urinary C-peptide Creatinine Ratio in pregnant women with normal glucose tolerance and type 1 diabetes: evidence for insulin secretion</t>
  </si>
  <si>
    <t>10.1016/j.jaci.2016.09.022</t>
  </si>
  <si>
    <t>1097-6825</t>
  </si>
  <si>
    <t>Intra-epithelial Neutrophils in Paediatric Severe Asthma are Associated with Better Lung Function.</t>
  </si>
  <si>
    <t>10.1186/s13059-016-1097-7</t>
  </si>
  <si>
    <t>Genome Biology</t>
  </si>
  <si>
    <t>1474-760X</t>
  </si>
  <si>
    <t>Rare and common epilepsies converge on a shared gene regulatory network providing opportunities for novel antiepileptic drug discovery</t>
  </si>
  <si>
    <t>10.1038/ncomms13831</t>
  </si>
  <si>
    <t>Evidence for ion migration in hybrid perovskite solar cells with minimal hysteresis</t>
  </si>
  <si>
    <t>EP/J002305/1</t>
  </si>
  <si>
    <t>EP/M025020/1</t>
  </si>
  <si>
    <t>10.1016/j.envsoft.2016.10.012</t>
  </si>
  <si>
    <t>User-driven design of decision support systems for polycentric environmental resources management</t>
  </si>
  <si>
    <t>10.1093/bioinformatics/btw697</t>
  </si>
  <si>
    <t>Bioinformatics</t>
  </si>
  <si>
    <t>1367-4803</t>
  </si>
  <si>
    <t>MetaboSignal, a network-based approach for topological analysis of metabotype regulation via metabolic and signaling pathways</t>
  </si>
  <si>
    <t>MR/K501281/1</t>
  </si>
  <si>
    <t>10.1016/j.ijedudev.2016.09.003</t>
  </si>
  <si>
    <t>International Journal of Educational Development</t>
  </si>
  <si>
    <t>1873-4871</t>
  </si>
  <si>
    <t>The relationship between parental education and children's schooling in a time of economic turmoil: The case of East Zimbabwe, 2001 to 2011</t>
  </si>
  <si>
    <t>10.1038/srep37988</t>
  </si>
  <si>
    <t>Global gene regulation during activation of immunoglobulin class switching in human B cells</t>
  </si>
  <si>
    <t>097117/Z/11/Z</t>
  </si>
  <si>
    <t>EP/C509463/1</t>
  </si>
  <si>
    <t>10.1038/srep37962</t>
  </si>
  <si>
    <t>Investigating the highest melting temperature materials: A laser melting study of the TaC-HfC system</t>
  </si>
  <si>
    <t>10.1186/s12992-016-0224-2</t>
  </si>
  <si>
    <t>The link between the West African Ebola outbreak and health systems in Guinea, Liberia and Sierra Leone: A systematic review</t>
  </si>
  <si>
    <t>Exact Inference Techniques for the Analysis of Bayesian Attack Graphs</t>
  </si>
  <si>
    <t>EP/L022729/1</t>
  </si>
  <si>
    <t>10.1016/j.ijrmms.2016.10.006</t>
  </si>
  <si>
    <t>International Journal of Rock Mechanics and Mining Sciences</t>
  </si>
  <si>
    <t>1365-1609</t>
  </si>
  <si>
    <t>The immersed-body gas-solid interaction model for blast analysis in fractured solid media</t>
  </si>
  <si>
    <t xml:space="preserve">EP/M012794/1  </t>
  </si>
  <si>
    <t xml:space="preserve">10.1136/bmjopen-2016-012903 </t>
  </si>
  <si>
    <t>Enhancing risk stratification for use in integrated care - A cluster analysis of high-risk patients in a retrospective cohort study</t>
  </si>
  <si>
    <t>10.1093/bioinformatics/btw705</t>
  </si>
  <si>
    <t>KODAMA: an R package for knowledge discovery and data mining</t>
  </si>
  <si>
    <t xml:space="preserve">MR/L009226/1 </t>
  </si>
  <si>
    <t>10.1038/srep38104</t>
  </si>
  <si>
    <t>A low balance between microparticles expressing tissue factor pathway inhibitor and tissue factor is associated with thrombosis in Behçet's Syndrome</t>
  </si>
  <si>
    <t>10.1016/j.ic.2016.10.007</t>
  </si>
  <si>
    <t>Information and Computation</t>
  </si>
  <si>
    <t>1090-2651</t>
  </si>
  <si>
    <t>Combining fault injection and model checking to verify fault tolerance, recoverability, and diagnosability in multi-agent systems</t>
  </si>
  <si>
    <t>EP/E02727X/1</t>
  </si>
  <si>
    <t>Recent progress in astrophysical plasma turbulence from solar wind observations</t>
  </si>
  <si>
    <t>ST/N003748/1</t>
  </si>
  <si>
    <t>10.1021/acsami.6b11578</t>
  </si>
  <si>
    <t>ACS Applied Materials &amp; Interfaces</t>
  </si>
  <si>
    <t>1944-8244</t>
  </si>
  <si>
    <t>Strong and Stiff: High Performance Cellulose Nanocrystal/Polyvinyl Alcohol Composite Fibers</t>
  </si>
  <si>
    <t>AERO/RB1527</t>
  </si>
  <si>
    <t>10.1002/2016JB013376</t>
  </si>
  <si>
    <t>Tidal influence on self-potential measurements</t>
  </si>
  <si>
    <t>NE/I018417/1</t>
  </si>
  <si>
    <t>10.1038/srep38230</t>
  </si>
  <si>
    <t>Larval diet affects mosquito development and permissiveness to Plasmodium infection</t>
  </si>
  <si>
    <t>10.1016/j.electacta.2016.11.054</t>
  </si>
  <si>
    <t>Electrochimica Acta</t>
  </si>
  <si>
    <t>1873-3859</t>
  </si>
  <si>
    <t>Using corrosion-like processes to remove poisons from electrocatalysts: a viable strategy to chemically regenerate irreversibly poisoned polymer electrolyte fuel cells</t>
  </si>
  <si>
    <t>10.1074/jbc.M116.749481</t>
  </si>
  <si>
    <t>The Type B Flagellin of Hypervirulent Clostridium difficile is Modified with Novel Sulphonated Peptidylamido-Glycans</t>
  </si>
  <si>
    <t>BB/K016164/1</t>
  </si>
  <si>
    <t>10.1016/j.jclepro.2016.11.009</t>
  </si>
  <si>
    <t>Journal of Cleaner Production</t>
  </si>
  <si>
    <t>0959-6526</t>
  </si>
  <si>
    <t>Developing sustainable business experimentation capability - A case study</t>
  </si>
  <si>
    <t>RG64858</t>
  </si>
  <si>
    <t>10.1111/maps.12805</t>
  </si>
  <si>
    <t>Vesicle Dynamics During the Atmospheric Entry Heating of Cosmic Spherules</t>
  </si>
  <si>
    <t xml:space="preserve">ST/J001260/1 </t>
  </si>
  <si>
    <t xml:space="preserve">10.1130/G38352.1 </t>
  </si>
  <si>
    <t>Geological Society of America</t>
  </si>
  <si>
    <t>Geology</t>
  </si>
  <si>
    <t>0091-7613</t>
  </si>
  <si>
    <t>An urban collection of modern-day large micrometeorites: Evidence for variations in the extraterrestrial dust flux through the Quaternary</t>
  </si>
  <si>
    <t>10.1016/j.ijar.2016.10.011</t>
  </si>
  <si>
    <t>Particle MCMC algorithms and architectures for accelerating inference in state-space models</t>
  </si>
  <si>
    <t>10.1109/JSEN.2016.2629279</t>
  </si>
  <si>
    <t>IEEE Sensors Journal</t>
  </si>
  <si>
    <t>1558-1748</t>
  </si>
  <si>
    <t>Instantaneous Baseline Damage Localisation Using Sensor Mapping</t>
  </si>
  <si>
    <t xml:space="preserve">10.1063/1.4968814 </t>
  </si>
  <si>
    <t>Journal of Mathematical Physics</t>
  </si>
  <si>
    <t>1089-7658</t>
  </si>
  <si>
    <t>Isotropic Wave Turbulence with simplified kernels: existence, uniqueness and mean-field limit for a class of instantaneous coagulation-fragmentation processes</t>
  </si>
  <si>
    <t>10.1021/jacs.6b09622</t>
  </si>
  <si>
    <t>Performance of Fe-N/C oxygen reduction electrocatalysts towards NO2-, NO, and NH2OH electroreduction – from fundamental insights into the active center to a new method for environmental nitrite destruction</t>
  </si>
  <si>
    <t>10.1002/2016JA023458</t>
  </si>
  <si>
    <t>Journal of Geophysical Research: Space Physics</t>
  </si>
  <si>
    <t>2169-9380</t>
  </si>
  <si>
    <t>Observations of Turbulence in a Kelvin-Helmholtz Event on September 8, 2015 by the Magnetospheric Multiscale Mission</t>
  </si>
  <si>
    <t>ST/N000692/1</t>
  </si>
  <si>
    <t>10.1021/acs.jpcb.6b07841</t>
  </si>
  <si>
    <t>Journal of Physical Chemistry B</t>
  </si>
  <si>
    <t>1520-6106</t>
  </si>
  <si>
    <t>A Molecular Model For HNBR With Tunable Cross-Link Density</t>
  </si>
  <si>
    <t>EP/G036888/1</t>
  </si>
  <si>
    <t xml:space="preserve"> 10.1093/nar/gkw1177</t>
  </si>
  <si>
    <t>Cloning-independent markerless gene editing in Streptococcus sanguinis: novel insights in type IV pilus biology</t>
  </si>
  <si>
    <t xml:space="preserve">BMJ Open </t>
  </si>
  <si>
    <t xml:space="preserve">Estimated generic prices of cancer medicines deemed cost-ineffective in England: a cost estimation analysis
</t>
  </si>
  <si>
    <t>10.1016/j.compfluid.2016.11.006</t>
  </si>
  <si>
    <t>Computers and Fluids</t>
  </si>
  <si>
    <t>Artificial viscosity model to mitigate numerical artefacts at fluid interfaces with surface tension</t>
  </si>
  <si>
    <t>EP/M021556/1</t>
  </si>
  <si>
    <t>10.1074/jbc.M116.747709</t>
  </si>
  <si>
    <t>New Insights into the Cyclic di-Adenosine Monophosphate (c-di-AMP) Degradation Pathway and the Requirement of the Cyclic-Dinucleotide for Acid Stress Resistance in Staphylococcus aureus.</t>
  </si>
  <si>
    <t>10.1016/j.memsci.2016.11.010</t>
  </si>
  <si>
    <t>Journal of Membrane Science</t>
  </si>
  <si>
    <t>1873-3123</t>
  </si>
  <si>
    <t>High-capacity open bore membrane chromatography column based on micro-packed ceramic hollow fibres</t>
  </si>
  <si>
    <t>10.1186/s12914-016-0105-z</t>
  </si>
  <si>
    <t>BMC International Health and Human Rights</t>
  </si>
  <si>
    <t>1472-698X</t>
  </si>
  <si>
    <t>Why the Convention on the Rights of the Child must become a guiding framework for the realization of the rights of children affected by tuberculosis</t>
  </si>
  <si>
    <t>MR/K023446/1</t>
  </si>
  <si>
    <t>10.3389/fnmol.2016.00133</t>
  </si>
  <si>
    <t>A tribute to Peter H Seeburg (1944-2016): a founding father of molecular neurobiology</t>
  </si>
  <si>
    <t>107841/Z/15/Z</t>
  </si>
  <si>
    <t>10.1186/s13071-016-1914-6</t>
  </si>
  <si>
    <t>Parasites and Vectors</t>
  </si>
  <si>
    <t>Size, sounds, and sex: interactions between body size and harmonic convergence signals determine mating success in Aedes aegypti</t>
  </si>
  <si>
    <t>BB/N003594/1</t>
  </si>
  <si>
    <t>10.1016/j.wavemoti.2016.11.003</t>
  </si>
  <si>
    <t>Wave Motion</t>
  </si>
  <si>
    <t>0165-2125</t>
  </si>
  <si>
    <t>Dynamic homogenisation of Maxwell's equations with applications to photonic crystals and localised waveforms on gratings</t>
  </si>
  <si>
    <t>EP/DCT/DC/P49839</t>
  </si>
  <si>
    <t>EP/J009636/1</t>
  </si>
  <si>
    <t>10.1016/j.apal.2016.11.006</t>
  </si>
  <si>
    <t>Annals of Pure and Applied Logic</t>
  </si>
  <si>
    <t>1873-2461</t>
  </si>
  <si>
    <t>Spatial logic of tangled closure operators and modal mu-calculus</t>
  </si>
  <si>
    <t>EP/L020750/1</t>
  </si>
  <si>
    <t>10.1093/glycob/cww118</t>
  </si>
  <si>
    <t>THE MINIMUM INFORMATION REQUIRED FOR A GLYCOMICS EXPERIMENT (MIRAGE) PROJECT: IMPROVING THE STANDARDS FOR REPORTING GLYCAN MICROARRAY-BASED DATA</t>
  </si>
  <si>
    <t>10.1088/1361-6587/59/2/025002</t>
  </si>
  <si>
    <t>Plasma Physics and Controlled Fusion</t>
  </si>
  <si>
    <t>0741-3335</t>
  </si>
  <si>
    <t xml:space="preserve">A treecode to simulate dust-plasma interactions
</t>
  </si>
  <si>
    <t>10.1186/s12916-016-0751-y</t>
  </si>
  <si>
    <t>Mapping the decision pathways of acute infection management in secondary care among UK medical physicians: A qualitative study</t>
  </si>
  <si>
    <t>10.1186/s13071-016-1359-y</t>
  </si>
  <si>
    <t xml:space="preserve">Parasites and Vectors </t>
  </si>
  <si>
    <t>Novel factors of Anopheles gambiae haemocyte immune response to Plasmodium berghei infection</t>
  </si>
  <si>
    <t>077229/Z/05/Z</t>
  </si>
  <si>
    <t>093587/Z/10/Z</t>
  </si>
  <si>
    <t>10.1186/s12963-016-0115-z</t>
  </si>
  <si>
    <t>Population Health Metrics</t>
  </si>
  <si>
    <t>1478-7954</t>
  </si>
  <si>
    <t>A quantitative evidence base for population health: applying utilization-based cluster analysis to segment a patient population</t>
  </si>
  <si>
    <t xml:space="preserve">10.3389/fimmu.2016.00517 </t>
  </si>
  <si>
    <t>Visceral leishmaniasis patients display altered composition and maturity of neutrophils as well as impaired neutrophil effector functions</t>
  </si>
  <si>
    <t>104028/B/14/Z</t>
  </si>
  <si>
    <t>10.1016/j.jid.2016.11.011</t>
  </si>
  <si>
    <t>Journal of Investigative Dermatology</t>
  </si>
  <si>
    <t>1523-1747</t>
  </si>
  <si>
    <t>Complement C3 exacerbates imiquimod-induced skin inflammation and psoriasiform dermatitis</t>
  </si>
  <si>
    <t>108008/Z/15/Z</t>
  </si>
  <si>
    <t>10.1016/j.conengprac.2016.11.011</t>
  </si>
  <si>
    <t>Control Engineering Practice</t>
  </si>
  <si>
    <t>1873-6939</t>
  </si>
  <si>
    <t>Series Active Variable Geometry Suspension application to comfort enhancement</t>
  </si>
  <si>
    <t>10.1016/j.anucene.2016.11.015</t>
  </si>
  <si>
    <t>Isogeometric Analysis for the Multigroup Neutron Diffusion Equation with Applications in Reactor Physics</t>
  </si>
  <si>
    <t>10.1136/bmjopen-2016-013574</t>
  </si>
  <si>
    <t>Microvascular Outcomes after Metabolic Surgery (MOMS) in patients with Type 2 Diabetes Mellitus and class I obesity: rationale and design for a randomised controlled trial</t>
  </si>
  <si>
    <t>10.1016/j.cma.2016.11.019</t>
  </si>
  <si>
    <t>Computer Methods in Applied Mechanics and Engineering</t>
  </si>
  <si>
    <t>0045-7825</t>
  </si>
  <si>
    <t>On the Behaviour of Fully-Discrete Flux Reconstruction Schemes</t>
  </si>
  <si>
    <t>EP/M50676X/1</t>
  </si>
  <si>
    <t>10.1016/j.compgeo.2016.11.014</t>
  </si>
  <si>
    <t>Computers and Geotechnics</t>
  </si>
  <si>
    <t>1873-7633</t>
  </si>
  <si>
    <t>A network model to assess base-filter combinations</t>
  </si>
  <si>
    <t>Capacity of English NHS hospitals to monitor quality in infection prevention and control using a new European framework: a multi-level qualitative analysis</t>
  </si>
  <si>
    <t>10.1038/srep39253</t>
  </si>
  <si>
    <t>How mobile are dye adsorbates and acetonitrile molecules on the surface of TiO2 nanoparticles? A quasi-elastic neutron scattering study</t>
  </si>
  <si>
    <t>EP/G031088/1</t>
  </si>
  <si>
    <t>10.1371/journal.pone.0167204</t>
  </si>
  <si>
    <t>Carers' Medication Administration Errors in the Domiciliary Setting: A Systematic Review</t>
  </si>
  <si>
    <t>10.1016/j.watres.2016.10.058</t>
  </si>
  <si>
    <t xml:space="preserve">Water Research </t>
  </si>
  <si>
    <t>0043-1354</t>
  </si>
  <si>
    <t>Application of pulsed UV-irradiation and pre-coagulation to control ultrafiltration membrane fouling in the treatment of micro-polluted surface water.</t>
  </si>
  <si>
    <t>10.1109/JBHI.2016.2633287</t>
  </si>
  <si>
    <t>IEEE Journal of Biomedical and Health Informatics</t>
  </si>
  <si>
    <t>2168-2208</t>
  </si>
  <si>
    <t>A deep learning approach to on-node sensor data analytics for mobile or wearable devices</t>
  </si>
  <si>
    <t>EP/L014149/1</t>
  </si>
  <si>
    <t>Genomic infectious disease epidemiology in partially sampled and ongoing outbreaks</t>
  </si>
  <si>
    <t>MR/K010174/1B</t>
  </si>
  <si>
    <t>10.1016/j.triboint.2016.11.039</t>
  </si>
  <si>
    <t>Tribology International</t>
  </si>
  <si>
    <t>1879-2464</t>
  </si>
  <si>
    <t>Nonequilibrium Molecular Dynamics Simulations of Stearic Acid Adsorbed on Iron Surfaces with Nanoscale Roughness</t>
  </si>
  <si>
    <t>1558-0679</t>
  </si>
  <si>
    <t>Multivariate detection of power system disturbances based on fourth order moment and singular value decomposition</t>
  </si>
  <si>
    <t>10.1016/j.jcsr.2016.11.024</t>
  </si>
  <si>
    <t>Journal of Constructional Steel Research</t>
  </si>
  <si>
    <t>1873-5983</t>
  </si>
  <si>
    <t>On the gradient of the yield plateau in structural carbon steels</t>
  </si>
  <si>
    <t>EP/N024060/1</t>
  </si>
  <si>
    <t xml:space="preserve">10.1098/rsif.2016.0833 </t>
  </si>
  <si>
    <t>Stochastic models of gene transcription with upstream drives: Exact solution and sample path characterisation</t>
  </si>
  <si>
    <t>European Heart Journal</t>
  </si>
  <si>
    <t>1522-9645</t>
  </si>
  <si>
    <t>Defining the genetic architecture ofhypertrophic cardiomyopathy: re-evaluating the role of non-sarcomeric genes</t>
  </si>
  <si>
    <t>SP/10/10/28431</t>
  </si>
  <si>
    <t>107469/Z/15/Z</t>
  </si>
  <si>
    <t>10.1155/2016/8723949</t>
  </si>
  <si>
    <t>Canadian Journal of Gastroenterology and Hepatology</t>
  </si>
  <si>
    <t>2291-2797</t>
  </si>
  <si>
    <t>Colectomy rates for Ulcerative Colitis differ between ethnic groups: results from a 15-year nationwide cohort study</t>
  </si>
  <si>
    <t xml:space="preserve">10.1098/rspa.2016.0738 </t>
  </si>
  <si>
    <t>Finite Element Modelling of Elastic Wave Propagation and Scattering within Heterogeneous Media</t>
  </si>
  <si>
    <t>10.1103/PhysRevA.94.063839</t>
  </si>
  <si>
    <t>Quantum dynamics of a driven two-level molecule with variable dephasing</t>
  </si>
  <si>
    <t>IEEE Transactions on Terahertz Science and Technology</t>
  </si>
  <si>
    <t>2156-342X</t>
  </si>
  <si>
    <t>LED-switchable High-Q Packaged THz Microbeam Resonators</t>
  </si>
  <si>
    <t>EP/M001121/1</t>
  </si>
  <si>
    <t>10.1016/j.celrep.2016.05.024</t>
  </si>
  <si>
    <t>Cell Reports</t>
  </si>
  <si>
    <t>2211-1247</t>
  </si>
  <si>
    <t>Robustness of MEK-ERK Dynamics and Origins of Cell-to-Cell Variability in MAPK Signaling</t>
  </si>
  <si>
    <t>BB/C519670/1</t>
  </si>
  <si>
    <t>10.1016/j.jtbi.2016.04.002</t>
  </si>
  <si>
    <t>Journal of Theoretical Biology</t>
  </si>
  <si>
    <t>0022-5193</t>
  </si>
  <si>
    <t>Feedback mechanisms control coexistence in a stem cell model of acute myeloid leukaemia</t>
  </si>
  <si>
    <t>10.1242/bio.013714</t>
  </si>
  <si>
    <t xml:space="preserve">Interface </t>
  </si>
  <si>
    <t>Coalescent models for developmental biology and the spatio-temporal dynamics of growing tissues</t>
  </si>
  <si>
    <t>BB/K003909/1</t>
  </si>
  <si>
    <t>10.1016/j.ijfatigue.2016.11.034</t>
  </si>
  <si>
    <t>International Journal of Fatigue</t>
  </si>
  <si>
    <t>1879-3452</t>
  </si>
  <si>
    <t>On cold dwell facet fatigue in titanium alloy aero-engine components</t>
  </si>
  <si>
    <t>10.1177/1687814016685223</t>
  </si>
  <si>
    <t>Advances in Mechanical Engineering</t>
  </si>
  <si>
    <t>1687-8140</t>
  </si>
  <si>
    <t>Using Functional Analysis Diagrams to Improve Product Reliability and Cost</t>
  </si>
  <si>
    <t>EP/P510798/1</t>
  </si>
  <si>
    <t>10.1016/j.jaci.2016.11.003</t>
  </si>
  <si>
    <t>Disaggregating Asthma: Big Investigation vs. Big Data.</t>
  </si>
  <si>
    <t>MR/K002449/1</t>
  </si>
  <si>
    <t>MR/M015181/1</t>
  </si>
  <si>
    <t>10.1016/j.ndteint.2016.11.011</t>
  </si>
  <si>
    <t>NDT &amp; E International</t>
  </si>
  <si>
    <t>0963-8695</t>
  </si>
  <si>
    <t>On the probability of detecting wall thinning defects with dispersive circumferential guided waves</t>
  </si>
  <si>
    <t>EP/I017704/1</t>
  </si>
  <si>
    <t>10.1016/j.jcp.2016.11.047</t>
  </si>
  <si>
    <t>Damped Arrow-Hurwicz algorithm for sphere packing</t>
  </si>
  <si>
    <t>10.1016/j.ejsobi.2016.11.008</t>
  </si>
  <si>
    <t>European Journal of Soil Biology</t>
  </si>
  <si>
    <t>1778-3615</t>
  </si>
  <si>
    <t>Aromatic metabolites from the coelomic fluid of Eisenia earthworm species</t>
  </si>
  <si>
    <t>Hybrid Multilevel Solvers for Discontinuous Galerkin Finite Element Discrete Ordinate (DG-FEM-SN) Diffusion Synthetic Acceleration (DSA) of Radiation Transport Algorithms</t>
  </si>
  <si>
    <t>10.1136/bmjopen-2016-01363</t>
  </si>
  <si>
    <t>Asthma and Lung Cancer, After Accounting for Co-Occurring Respiratory Diseases and Allergic Conditions: A Systematic Review Protocol</t>
  </si>
  <si>
    <t>10.1080/21573727.2016.1269005</t>
  </si>
  <si>
    <t>Engineering Project Organization Journal</t>
  </si>
  <si>
    <t>2157-3735</t>
  </si>
  <si>
    <t>Visualizing Practices in Project-Based Design: Tracing connections through cascades of visual representations</t>
  </si>
  <si>
    <t>10.1074/jbc.M116.758896</t>
  </si>
  <si>
    <t>Evolutionary Adaptation of the Essential tRNA Methyltransferase TrmD to the Signaling Molecule 3,5-cAMP in Bacteria.</t>
  </si>
  <si>
    <t xml:space="preserve">Wellcome Trust </t>
  </si>
  <si>
    <t>10.1016/j.coastaleng.2016.11.015</t>
  </si>
  <si>
    <t>Coastal Engineering</t>
  </si>
  <si>
    <t>0378-3839</t>
  </si>
  <si>
    <t>A laboratory investigation concerning the superharmonic free wave suppression in shallow and intermediate water conditions</t>
  </si>
  <si>
    <t>Being a patient: A medical student's perspective</t>
  </si>
  <si>
    <t>10.1016/j.cels.2016.06.002</t>
  </si>
  <si>
    <t>Cell Systems</t>
  </si>
  <si>
    <t>2405-4720</t>
  </si>
  <si>
    <t>Accurate Reconstruction of Cell and Particle Tracks from 3D Live Imaging Data.</t>
  </si>
  <si>
    <t>BB/K017284/1</t>
  </si>
  <si>
    <t>10.1371/journal.pcbi.1005204</t>
  </si>
  <si>
    <t xml:space="preserve">PLoS Computational Biology </t>
  </si>
  <si>
    <t>1553-734X</t>
  </si>
  <si>
    <t>Universal or specific? A modeling-based comparison of broad-spectrum influenza vaccines against conventional, strain-matched vaccines</t>
  </si>
  <si>
    <t>10.1093/nar/gkw1167</t>
  </si>
  <si>
    <t>Core binding factor (CBF) is required for Epstein-Barr virus EBNA3 proteins to regulate target gene expression.</t>
  </si>
  <si>
    <t>099273/Z/12/Z</t>
  </si>
  <si>
    <t>10.1039/c6cc01335j</t>
  </si>
  <si>
    <t>Chromo-fluorogenic probes for carbon monoxide detection</t>
  </si>
  <si>
    <t>RSC Gold for Gold</t>
  </si>
  <si>
    <t>10.1039/C6CP02286C</t>
  </si>
  <si>
    <t>1463-9076</t>
  </si>
  <si>
    <t>Solubility of Alkali Metal Halides in the Ionic Liquid [C4C1im][OTf]</t>
  </si>
  <si>
    <t>10.1039/C6CC04639H</t>
  </si>
  <si>
    <t>Direct NHC-Catalysed Redox Amidation Using CO₂ for Traceless Masking of Amine Nucleophiles</t>
  </si>
  <si>
    <t xml:space="preserve">10.1039/C5SM03084F </t>
  </si>
  <si>
    <t>1744-683X</t>
  </si>
  <si>
    <t>Surface waves on a soft viscoelastic layer produced by an oscillating microbubble</t>
  </si>
  <si>
    <t>10.1039/C6AN01446A</t>
  </si>
  <si>
    <t>Analyst</t>
  </si>
  <si>
    <t>0003-2654</t>
  </si>
  <si>
    <t>Real-time detection of carboplatin using a microfluidic system</t>
  </si>
  <si>
    <t xml:space="preserve">10.1039/C6SM01603K </t>
  </si>
  <si>
    <t>Shape oscillations of particle-coated bubbles and directional particle expulsion</t>
  </si>
  <si>
    <t xml:space="preserve">10.1039/C6RE00155F </t>
  </si>
  <si>
    <t>Reaction Chemistry &amp; Engineering</t>
  </si>
  <si>
    <t>2058-9883</t>
  </si>
  <si>
    <t>Aerobic oxidations in flow: opportunities for the fine chemicals and pharmaceuticals industries</t>
  </si>
  <si>
    <t>10.1039/c6cc06395k</t>
  </si>
  <si>
    <t>Stable bromoallene oxides</t>
  </si>
  <si>
    <t>10.1039/C6CC07110D</t>
  </si>
  <si>
    <t>Studies of G-quadruplexes formed within self-assembled DNA mini-circles</t>
  </si>
  <si>
    <t>10.1039/C6LC01219A</t>
  </si>
  <si>
    <t>Lab on a Chip</t>
  </si>
  <si>
    <t>1473-0197</t>
  </si>
  <si>
    <t>DROPLAY: Laser writing of functional patterns within biological microdroplet displays</t>
  </si>
  <si>
    <t xml:space="preserve">10.1039/C6EE02562E </t>
  </si>
  <si>
    <t>Energy and Environment Science</t>
  </si>
  <si>
    <t>2044-0774</t>
  </si>
  <si>
    <t>Highly-robust solid oxide fuel cell (SOFC): simultaneous greenhouse gas treatment and clean energy generation</t>
  </si>
  <si>
    <t>10.1039/c6lc01011c</t>
  </si>
  <si>
    <t>Multiplexed droplet Interface bilayer formation</t>
  </si>
  <si>
    <t>10.1039/C6CY02073A</t>
  </si>
  <si>
    <t>Catalysis Science &amp; Technology</t>
  </si>
  <si>
    <t>2044-4753</t>
  </si>
  <si>
    <t>Restructuring of supported Pd by green solvents: an operando Quick EXAFS (QEXAFS) study and implications for the derivation of structure-function relationships in Pd catalysis</t>
  </si>
  <si>
    <t xml:space="preserve">10.1039/C6SM01978A </t>
  </si>
  <si>
    <t>Interface stability, interface fluctuations, and the Gibbs-Thomson relation in motility-induced phase separations</t>
  </si>
  <si>
    <t>10.1039/C6EE02598F</t>
  </si>
  <si>
    <t>Energy &amp; Environmental Science</t>
  </si>
  <si>
    <t>Reduced voltage losses yield 10% and &gt;1V fullerene free organic solar cells</t>
  </si>
  <si>
    <t xml:space="preserve">10.1039/C6EE03036J </t>
  </si>
  <si>
    <t>From Millimetres to Metres: The Critical Role of Current Density Distributions in Photo-Electrochemical Reactor Design</t>
  </si>
  <si>
    <t xml:space="preserve">10.1039/C6EE02914K </t>
  </si>
  <si>
    <t>Interpretation of inverted photocurrent transients in organic lead halide perovskite solar cells; proof of the field screening by mobile ions and determination of the space charge layer widths</t>
  </si>
  <si>
    <t>10.1371/journal.pcbi.1005055</t>
  </si>
  <si>
    <t>Flow-based network analysis of the Caenorhabditis elegans connectome</t>
  </si>
  <si>
    <t>10.1371/journal.pone.0159210</t>
  </si>
  <si>
    <t>Progressive Dwindling in Multiple Sclerosis: An Opportunity to Improve Care</t>
  </si>
  <si>
    <t>10.1371/journal.pone.0158563</t>
  </si>
  <si>
    <t>Dynamic Three-Dimensional Shoulder Mri during Active Motion for Investigation of Rotator Cuff Diseases</t>
  </si>
  <si>
    <t>10.1371/journal.pone.0159025</t>
  </si>
  <si>
    <t>Diet Quality Scores and Prediction of All-cause Cardiovascular and Cancer Mortality in a Pan-European Cohort Study</t>
  </si>
  <si>
    <t>10.1371/journal.pmed.1002137</t>
  </si>
  <si>
    <t>Whole genome sequence analysis of a large isoniazid-resistant tuberculosis outbreak in London: A retrospective observational study</t>
  </si>
  <si>
    <t>10.1371/journal.pmed.1002121</t>
  </si>
  <si>
    <t>The Incidence Patterns Model to estimate the distribution of new HIV infections in sub-Saharan Africa: development and validation of a mathematical model</t>
  </si>
  <si>
    <t xml:space="preserve">10.1371/journal.pmed.1002140
</t>
  </si>
  <si>
    <t>Population immunity against serotype-2 poliomyelitis leading up to the global withdrawal of the oral poliovirus vaccine: Spatio-temporal modelling of surveillance data</t>
  </si>
  <si>
    <t>10.1371/journal.pone.0162232</t>
  </si>
  <si>
    <t>A “Smart” Force-Limiting Instrument For Microsurgery: Laboratory And In Vivo Validation</t>
  </si>
  <si>
    <t>10.1371/journal.pone.0157919</t>
  </si>
  <si>
    <t>Malnutrition in healthy individuals results in increased mixed cytokine profiles altered neutrophil subsets and function</t>
  </si>
  <si>
    <t>10.1371/journal.pone.0162128</t>
  </si>
  <si>
    <t>A Cough-Based Algorithm for Automatic Diagnosis of Pertussis</t>
  </si>
  <si>
    <t>10.1371/journal.pone.0161784</t>
  </si>
  <si>
    <t>Determinants of Carboxyhemoglobin Levels and Relationship with Sepsis in a Retrospective Cohort of Preterm Neonates</t>
  </si>
  <si>
    <t>10.1371/journal.pgen.1006354</t>
  </si>
  <si>
    <t>PLOS  Genetics</t>
  </si>
  <si>
    <t>The diguanylate cyclase HsbD intersects with the HptB regulatory cascade to control Pseudomonas aeruginosa biofilm and motility</t>
  </si>
  <si>
    <t>10.1371/journal.pone.0163793</t>
  </si>
  <si>
    <t>Preterm birth prevention post-conization: a model of cervical length screening with targeted cerclage</t>
  </si>
  <si>
    <t>10.1371/journal.pone.0162562</t>
  </si>
  <si>
    <t>What You Find Depends on How You Measure It: Reactivity of Response Scales Measuring Predecisional Information Distortion in Medical Diagnosis</t>
  </si>
  <si>
    <t>10.1371/journal.pone.0162972</t>
  </si>
  <si>
    <t>Characterising Wildlife Trade Market Supply-Demand Dynamics</t>
  </si>
  <si>
    <t>10.1371/journal.pone.0163835</t>
  </si>
  <si>
    <t>The Highly Selective and Near-Quantitative Conversion of Glucose to 5-Hydroxymethylfurfural Using Ionic Liquids</t>
  </si>
  <si>
    <t>10.1371/journal.pone.0163065</t>
  </si>
  <si>
    <t>Spatial dynamics and high risk transmission pathways of poliovirus in Nigeria 2001-2013</t>
  </si>
  <si>
    <t>10.1371/journal.pone.0163413</t>
  </si>
  <si>
    <t>Democratizing neurorehabilitation: how accessible are low-cost mobile-gaming technologies for self-rehabilitation of arm disability in stroke?</t>
  </si>
  <si>
    <t>10.1371/journal.ppat.1005927</t>
  </si>
  <si>
    <t>Spatial and Temporal Resolution of Global Protein Synthesis During HSV Infection Using Bioorthogonal Precursors and Click Chemistry</t>
  </si>
  <si>
    <t>10.1371/journal.ppat.1005913</t>
  </si>
  <si>
    <t>Tbet Deficiency Causes T Helper Cell Dependent Airways Eosinophilia and Mucus Hypersecretion in Response to Rhinovirus Infection</t>
  </si>
  <si>
    <t>10.1371/journal.pone.0165522</t>
  </si>
  <si>
    <t>Environmental Predictors of Diversity in Recent Planktonic Foraminifera as Recorded in Marine Sediments</t>
  </si>
  <si>
    <t>10.1371/journal.pone.0163215</t>
  </si>
  <si>
    <t>Short interspersed nuclear element (SINE) sequences in the genome of the human pathogenic fungus Aspergillus fumigatus Af293.</t>
  </si>
  <si>
    <t>10.1371/journal.pone.0164618</t>
  </si>
  <si>
    <t>Localised Badger Culling Increases Risk of Herd Breakdown on Nearby not Focal Land.</t>
  </si>
  <si>
    <t>10.1371/journal.pone.0165873</t>
  </si>
  <si>
    <t>Transcriptional activation of pericentromeric satellite repeats and disruption of centromeric clustering upon proteasome inhibition</t>
  </si>
  <si>
    <t>10.1371/journal.ppat.1005998</t>
  </si>
  <si>
    <t>Modulation of the immune response by nematode secreted acetylcholinesterase revealed by heterologous expression in Trypanosoma musculi</t>
  </si>
  <si>
    <t>10.1371/journal.pone.0167832</t>
  </si>
  <si>
    <t>Influence of Fasting Status and Sample Preparation on Metabolic Biomarker Measurements in Postmenopausal Women</t>
  </si>
  <si>
    <t>10.1371/journal.pone.0166960</t>
  </si>
  <si>
    <t>Dynamics of Transformation from Segregation to Mixed Wealth Cities</t>
  </si>
  <si>
    <t>10.1371/journal.pone.0167314</t>
  </si>
  <si>
    <t>Motion Plan Changes Predictably in Dyadic Reaching</t>
  </si>
  <si>
    <t>10.1371/journal.pone.0167801</t>
  </si>
  <si>
    <t>Circulating Microvesicles Are Elevated Acutely following Major Burns Injury and Associated with Clinical Severity</t>
  </si>
  <si>
    <t>10.1371/journal.pone.0166760</t>
  </si>
  <si>
    <t>Integrating Maternal and Children's Oral Health Promotion into Nursing and Midwifery Practice- a Systematic Review</t>
  </si>
  <si>
    <t>10.1371/journal.ppat.1006023</t>
  </si>
  <si>
    <t>Blocking synthesis of the Variant Surface Glycoprotein coat in Trypanosoma brucei leads to an increase in macrophage phagocytosis due to reduced clearance of surface coat antibodies</t>
  </si>
  <si>
    <t>10.1371/journal.ppat.1006030</t>
  </si>
  <si>
    <t>T Cell Receptor Vß Staining Identifies the Malignant Clone in Adult T Cell Leukemia and Reveals Killing of Leukemia Cells by Autologous CD8+ T cells</t>
  </si>
  <si>
    <t>10.1371/journal.pone.0167852</t>
  </si>
  <si>
    <t>Might ART Adherence Estimates Be Improved by Combining Biomarker and Self-Report Data?</t>
  </si>
  <si>
    <t>10.1371/journal.ppat.1006108</t>
  </si>
  <si>
    <t>Probability of transmission of malaria from mosquito to human is regulated by mosquito parasite density in naïve and vaccinated hosts</t>
  </si>
  <si>
    <t>10.3390/s16081312</t>
  </si>
  <si>
    <t>Sensors</t>
  </si>
  <si>
    <t>1424-8239</t>
  </si>
  <si>
    <t>Imaging of Metabolic Status in 3D Cultures with an Improved AMPK FRET Biosensor for FLIM</t>
  </si>
  <si>
    <t>10.1038/ncomms13066</t>
  </si>
  <si>
    <t>N-type organic electrochemical transistors with stability in water</t>
  </si>
  <si>
    <t>10.1021/jacs.6b05280</t>
  </si>
  <si>
    <t>Molecular Design of Semiconducting Polymers for High-Performance Organic Electrochemical Transistors</t>
  </si>
  <si>
    <t>10.1186/s40168-016-0186-x</t>
  </si>
  <si>
    <t>Latitude in Sample Handling and Storage for Infant Faecal Microbiota Studies: The Elephant in the Room?</t>
  </si>
  <si>
    <t>10.1038/ncomms12563</t>
  </si>
  <si>
    <t>Structural Basis of Synaptic Vesicle Assembly Promoted by α-Synuclein</t>
  </si>
  <si>
    <t xml:space="preserve">10.3389/fnbeh.2016.00159 </t>
  </si>
  <si>
    <t>Frontiers in Behavioral Neuroscience</t>
  </si>
  <si>
    <t>1662-5153</t>
  </si>
  <si>
    <t>Deriving shape-based features for C. elegans locomotion using dimensionality reduction methods</t>
  </si>
  <si>
    <t>10.1080/00268976.2016.1236221</t>
  </si>
  <si>
    <t>Molecular Physics</t>
  </si>
  <si>
    <t>1362-3028</t>
  </si>
  <si>
    <t>Development of intermolecular potential models for electrolyte solutions using an electrolyte SAFT-VR Mie equation of state</t>
  </si>
  <si>
    <t>10.1098/rstb.2015.0503</t>
  </si>
  <si>
    <t>Old concepts, new molecules and current approaches applied to the bacterial nucleotide signalling field</t>
  </si>
  <si>
    <t xml:space="preserve">10.3389/fimmu.2016.00309 </t>
  </si>
  <si>
    <t>Antimicrobial proteins and peptides in early life: ontogeny and translational opportunities</t>
  </si>
  <si>
    <t>098980/Z/12/Z</t>
  </si>
  <si>
    <t>10.1074/jbc.M116.731695</t>
  </si>
  <si>
    <t>A New Helical Binding Domain Mediates a Unique Glycosyltransferase Activity of a Bifunctional Protein</t>
  </si>
  <si>
    <t>10.1186/s13063-016-1593-9</t>
  </si>
  <si>
    <t>Improving GHB withdrawal with baclofen: study protocol for a feasibility study for a randomised controlled trial</t>
  </si>
  <si>
    <t>10.1002/celc.201600354</t>
  </si>
  <si>
    <t>Mechanistic insights into the ORR on  Metal–N–C electrocatalysts under fuel cell conditions</t>
  </si>
  <si>
    <t>10.1088/0031-9155/61/16/6154</t>
  </si>
  <si>
    <t>Physics in Medicine and Biology</t>
  </si>
  <si>
    <t>1361-6560</t>
  </si>
  <si>
    <t>Superharmonic microbubble Doppler effect in ultrasound therapy</t>
  </si>
  <si>
    <t>10.1038/ncomms12630</t>
  </si>
  <si>
    <t>ATRA mechanically reprograms pancreatic stellate cells to suppress matrix remodelling and inhibit cancer cell invasion</t>
  </si>
  <si>
    <t>10.1038/srep34334</t>
  </si>
  <si>
    <t>Adhesive ligand tether length affects the size and length of focal adhesions and influences cell spreading and attachment</t>
  </si>
  <si>
    <t>10.1109/TPWRS.2016.2604044</t>
  </si>
  <si>
    <t>Advanced Control of Thermostatic Loads for Rapid Frequency Response in Great Britain</t>
  </si>
  <si>
    <t>EP/K036327/1</t>
  </si>
  <si>
    <t>10.1016/j.autcon.2016.08.007</t>
  </si>
  <si>
    <t>Automation in Construction</t>
  </si>
  <si>
    <t>0926-5805</t>
  </si>
  <si>
    <t>A Multi-Objective GA-based Optimisation for Holistic Manufacturing,transportation and Assembly of Precast Construction</t>
  </si>
  <si>
    <t xml:space="preserve">10.1136/sextrans-2015-052441 </t>
  </si>
  <si>
    <t>Sexually Transmitted Infections</t>
  </si>
  <si>
    <t>1472-3263</t>
  </si>
  <si>
    <t>Chlamydia diagnosis rate in England in 2012: an ecological study of local authorities</t>
  </si>
  <si>
    <t>10.1109/TSG.2016.2605923</t>
  </si>
  <si>
    <t>1949-3061</t>
  </si>
  <si>
    <t>Bad Data Detection in the Context of Leverage Point Attacks in Modern Power Networks</t>
  </si>
  <si>
    <t>EP/K02227X/1</t>
  </si>
  <si>
    <t>10.1523/JNEUROSCI.3714-15.2016</t>
  </si>
  <si>
    <t>Bottom-up versus top-down induction of sleep by zolpidem acting on histaminergic and neocortex neurons</t>
  </si>
  <si>
    <t>G0901892</t>
  </si>
  <si>
    <t>BB/K018159/1</t>
  </si>
  <si>
    <t>10.1016/j.advwatres.2016.08.002</t>
  </si>
  <si>
    <t>Advances in Water Resources</t>
  </si>
  <si>
    <t>1872-9657</t>
  </si>
  <si>
    <t>Quantification of sub-resolution porosity in carbonate rocks by applying high-salinity contrast brine using X-ray microtomography differential imaging</t>
  </si>
  <si>
    <t>10.1038/ncomms13008</t>
  </si>
  <si>
    <t>Simple Phosphinate Ligands Access New Zinc Clusters Identified in the Synthesis of Zinc Oxide Nanoparticles</t>
  </si>
  <si>
    <t>EP/H046380/1</t>
  </si>
  <si>
    <t xml:space="preserve">EP/M013839/1 </t>
  </si>
  <si>
    <t>10.1136/archdischild-2016-310935</t>
  </si>
  <si>
    <t>Research Ethics Committee decision-making in relation to an efficient neonatal trial</t>
  </si>
  <si>
    <t>MR/N008405/1</t>
  </si>
  <si>
    <t>10.1364/OE.24.021474</t>
  </si>
  <si>
    <t>Adaptive multiphoton endomicroscopy through a dynamically deformed multicore optical fiber using proximal detection</t>
  </si>
  <si>
    <t>10.1016/j.ces.2016.08.008</t>
  </si>
  <si>
    <t>1873-4405</t>
  </si>
  <si>
    <t>Designing optimal mixtures using generalized disjunctive programming: Hull relaxations</t>
  </si>
  <si>
    <t>10.3945/ajcn.115.126706</t>
  </si>
  <si>
    <t>American Society for Nutrition</t>
  </si>
  <si>
    <t>American Journal of Clinical Nutrition</t>
  </si>
  <si>
    <t>1938-3207</t>
  </si>
  <si>
    <t>Increased colonic propionate reduces anticipatory reward responses in the human striatum to high-energy foods</t>
  </si>
  <si>
    <t>MR/K01711X/1</t>
  </si>
  <si>
    <t xml:space="preserve">10.1136/bmj.i2716 </t>
  </si>
  <si>
    <t>Whole grain consumption and the risk of cardiovascular disease, cancer, and all-cause and cause-specific mortality: a systematic review and dose-response meta-analysis of prospective studies</t>
  </si>
  <si>
    <t xml:space="preserve">10.1136/bmj.i2156 </t>
  </si>
  <si>
    <t>Body mass index and all-cause mortality: A systematic review and nonlinear dose-response meta-analysis of 230 prospective studies with 3.74 million deaths among 30.3 million participants</t>
  </si>
  <si>
    <t>10.1016/j.jmb.2016.08.004</t>
  </si>
  <si>
    <t>The Xp10 bacteriophage protein P7 inhibits transcription by the major and major variant forms of the host RNA polymerase via a common mechanism</t>
  </si>
  <si>
    <t>WMNM_P59357</t>
  </si>
  <si>
    <t>10.1111/sed.12316</t>
  </si>
  <si>
    <t>Sedimentology</t>
  </si>
  <si>
    <t>1365-3091</t>
  </si>
  <si>
    <t>Coupled ‘storm-flood’ depositional model: Application to the Miocene–Modern Baram Delta Province, north-west Borneo</t>
  </si>
  <si>
    <t>Doctoral Training Grant</t>
  </si>
  <si>
    <t>10.3390/ma9080651</t>
  </si>
  <si>
    <t>A Comparison of Classical Force-Fields for Molecular Dynamics Simulations of Lubricants</t>
  </si>
  <si>
    <t xml:space="preserve">EP/G026114/1 </t>
  </si>
  <si>
    <t>10.1016/j.cma.2016.07.001</t>
  </si>
  <si>
    <t>Optimizing the performance of the spectral/hp element method with collective linear algebra operations</t>
  </si>
  <si>
    <t>EP/K038788/1</t>
  </si>
  <si>
    <t>10.1038/srep33712</t>
  </si>
  <si>
    <t>Theory of tailorable optical response of two-dimensional arrays of plasmonic nanoparticles at dielectric interfaces</t>
  </si>
  <si>
    <t>10.1016/j.jneumeth.2016.07.006</t>
  </si>
  <si>
    <t>Journal of Neuroscience Methods</t>
  </si>
  <si>
    <t>1872-678X</t>
  </si>
  <si>
    <t>p-Value combiners for graphical modelling of EEG data in the frequency domain</t>
  </si>
  <si>
    <t>10.1016/j.resp.2016.09.002</t>
  </si>
  <si>
    <t>Respiratory Physiology &amp; Neurobiology</t>
  </si>
  <si>
    <t>1569-9048</t>
  </si>
  <si>
    <t>The Effects of Curvature and Constriction on Airflow and Energy Loss in Pathological Tracheas Respiratory Physiology &amp; Neurobiology</t>
  </si>
  <si>
    <t>10.1002/fld.4275</t>
  </si>
  <si>
    <t>International Journal for Numerical Methods in Fluids</t>
  </si>
  <si>
    <t>0271-2091</t>
  </si>
  <si>
    <t>A force-balanced control volume finite element method for multi-phase porous media flow modelling</t>
  </si>
  <si>
    <t>10.1530/JOE-16-0258</t>
  </si>
  <si>
    <t>BioScientifica</t>
  </si>
  <si>
    <t>Journal of Endocrinology</t>
  </si>
  <si>
    <t>1479-6805</t>
  </si>
  <si>
    <t>Rapid phenotyping of knockout mice to identify genetic determinants of bone strength</t>
  </si>
  <si>
    <t>094134/z/10/z</t>
  </si>
  <si>
    <t>101123/Z/13/A</t>
  </si>
  <si>
    <t>10.3389/frobt.2016.00048</t>
  </si>
  <si>
    <t>Frontiers in Robotics and AI</t>
  </si>
  <si>
    <t>2296-9144</t>
  </si>
  <si>
    <t>Combined Adaptive and Predictive Control for a Teleoperation System with Force Disturbance and Input Delay</t>
  </si>
  <si>
    <t>10.1186/s12879-016-1810-x</t>
  </si>
  <si>
    <t>What are the factors driving antimicrobial resistance? Perspectives from a public event in London, England</t>
  </si>
  <si>
    <t>10.1103/PhysRevE.94.023110</t>
  </si>
  <si>
    <t>Frequency dispersion of small-amplitude capillary waves in viscous fluids</t>
  </si>
  <si>
    <t>10.1186/s12931-016-0407-7</t>
  </si>
  <si>
    <t>Respiratory Research</t>
  </si>
  <si>
    <t>1465-993X</t>
  </si>
  <si>
    <t>Pulmonary effects of inhalation of spark-generated silver nanoparticles in Brown-Norway and Sprague-Dawley rats</t>
  </si>
  <si>
    <t>NE/H012893/1</t>
  </si>
  <si>
    <t>10.1021/acs.jproteome.6b00234</t>
  </si>
  <si>
    <t>Journal of Proteome Research</t>
  </si>
  <si>
    <t>1535-3907</t>
  </si>
  <si>
    <t>Development of a pipeline for exploratory metabolic profiling of infant urine</t>
  </si>
  <si>
    <t>10.1093/ndt/gfw336</t>
  </si>
  <si>
    <t>Nephrology Dialysis Transplantation</t>
  </si>
  <si>
    <t>1460-2385</t>
  </si>
  <si>
    <t>Targeting the Tyrosine Kinase Signaling Pathways for Treatment of Immune-mediated Glomerulonephritis: From Bench to Bedside and Beyond</t>
  </si>
  <si>
    <t>G0901997</t>
  </si>
  <si>
    <t>G0400443</t>
  </si>
  <si>
    <t>10.1159/000446879</t>
  </si>
  <si>
    <t>Nephron Experimental Nephrology and Genetics</t>
  </si>
  <si>
    <t>1660-8151</t>
  </si>
  <si>
    <t>Spleen tyrosine kinase: a crucial player and potential therapeutic target in renal disease</t>
  </si>
  <si>
    <t>10.1080/00268976.2016.1218077</t>
  </si>
  <si>
    <t>SAFT-γ Force Field for the Simulation of Molecular Fluids: 8. Hetero-Group Coarse-Grained Models of Perfluoroalkylalkanes Assessed with New Vapour-Liquid Interfacial Tension Data</t>
  </si>
  <si>
    <t>10.1111/1365-2664.12787</t>
  </si>
  <si>
    <t>Community management indicators can conflate divergent phenomena: two challenges and a decomposition-based solution</t>
  </si>
  <si>
    <t>NE/I010963/1</t>
  </si>
  <si>
    <t>10.1186/s12986-016-0104-z</t>
  </si>
  <si>
    <t>Nutrition and Metabolism</t>
  </si>
  <si>
    <t>0029-6678</t>
  </si>
  <si>
    <t>Over-expression of Slc30a8/ZnT8 selectively inthe mouse alpha cell impairs glucagon release and responses to hypoglycemia</t>
  </si>
  <si>
    <t>098424/Z/12/ZR</t>
  </si>
  <si>
    <t>10.1016/j.rse.2016.09.005</t>
  </si>
  <si>
    <t>Remote Sensing of Environment</t>
  </si>
  <si>
    <t>0034-4257</t>
  </si>
  <si>
    <t>A study of the time evolution of GERB shortwave calibration by comparison with CERES Edition-3A data</t>
  </si>
  <si>
    <t>10.1021/acs.langmuir.6b01900</t>
  </si>
  <si>
    <t>0743-7463</t>
  </si>
  <si>
    <t>Mechanisms of polymer-templated nanoparticle synthesis: contrasting ZnS and Au</t>
  </si>
  <si>
    <t>10.1016/j.energy.2016.08.068</t>
  </si>
  <si>
    <t>Using Bias-Corrected Reanalysis to Simulate Current and Future Wind Power Output</t>
  </si>
  <si>
    <t>10.​1212/​WNL.​0000000000003044</t>
  </si>
  <si>
    <t>Neurology</t>
  </si>
  <si>
    <t>1538-4098</t>
  </si>
  <si>
    <t>GABA deficiency in NF1: a multimodal [11C]-Flumazenil and spectroscopy study</t>
  </si>
  <si>
    <t>10.3402/meo.v21.33010</t>
  </si>
  <si>
    <t>Expanding the use of Twitter for medical education</t>
  </si>
  <si>
    <t>10.1137/120900320</t>
  </si>
  <si>
    <t>SIAM Journal on Financial Mathematics</t>
  </si>
  <si>
    <t>1945-497X</t>
  </si>
  <si>
    <t>Generalised arbitrage-free SVI volatility surfaces</t>
  </si>
  <si>
    <t>EP/M008436/1</t>
  </si>
  <si>
    <t>10.1021/acs.chemrev.6b00274</t>
  </si>
  <si>
    <t>Oxetanes: Recent Advances in Synthesis, Reactivity and Medicinal Chemistry</t>
  </si>
  <si>
    <t>10.1042/BST20160155</t>
  </si>
  <si>
    <t>Computational protein design with backbone plasticity</t>
  </si>
  <si>
    <t>10.1136/bmjopen-2016-011075</t>
  </si>
  <si>
    <t>Current and Future Perspectives on Lumbar Degenerative Disc Disease: a UK survey exploring specialist multidisciplinary clinical opinion.</t>
  </si>
  <si>
    <t>10.2147/AMEP.S112132</t>
  </si>
  <si>
    <t>Should a clinical rotation in haematology be mandatory for undergraduate medical students?</t>
  </si>
  <si>
    <t>10.1136/bmjopen-2016-011864</t>
  </si>
  <si>
    <t>Post-traumatic stress, anxiety and depression following miscarriage or ectopic pregnancy: a prospective cohort study</t>
  </si>
  <si>
    <t>10.1021/acs.langmuir.6b01799</t>
  </si>
  <si>
    <t>Microporous polymer particles via phase inversion in microfluidics: impact of non-solvent quality</t>
  </si>
  <si>
    <t>10.1016/j.jcis.2016.07.064</t>
  </si>
  <si>
    <t>Journal of Colloid and Interface Science</t>
  </si>
  <si>
    <t>0021-9797</t>
  </si>
  <si>
    <t>Phase behaviour and non-monotonic film drying kinetics of aluminium chlorohydrate–glycerol–water ternary solutions</t>
  </si>
  <si>
    <t>10.1136/bmj.i1855</t>
  </si>
  <si>
    <t>Effect of age and gender on efficacy and tolerability of beta-blockers in heart failure with reduced ejection fraction: An individual patient data meta-analysis</t>
  </si>
  <si>
    <t>10.1093/imamat/hxw043</t>
  </si>
  <si>
    <t>The properties of integral models for planar and axisymmetric unsteady jets</t>
  </si>
  <si>
    <t>10.1136/bmjopen-2016-012904</t>
  </si>
  <si>
    <t>Finding consensus on Frailty Assessment in Acute Care through Delphi method</t>
  </si>
  <si>
    <t>10.1128/mSystems.00051-16</t>
  </si>
  <si>
    <t>mSystems</t>
  </si>
  <si>
    <t>2379-5077</t>
  </si>
  <si>
    <t>A simple screening approach to prioritize genes for functional analysis identifies a role for IRF7 in the control of RSV disease.</t>
  </si>
  <si>
    <t>10.3389/fimmu.2016.00321</t>
  </si>
  <si>
    <t>DNA Vaccines Encoding Antigen Targeted To MHC Class II Induce Influenza Specific CD8+ T Cell Responses, Enabling Faster Resolution Of Influenza Disease.</t>
  </si>
  <si>
    <t>MR/J006548/1</t>
  </si>
  <si>
    <t>10.1016/j.engfracmech.2015.11.006</t>
  </si>
  <si>
    <t>Engineering Fracture Mechanics</t>
  </si>
  <si>
    <t>1873-7315</t>
  </si>
  <si>
    <t>A numerical investigation of mesh sensitivity for a new three-dimensional fracture model within the combined finite-discrete element method</t>
  </si>
  <si>
    <t xml:space="preserve">NE/L000660/1 </t>
  </si>
  <si>
    <t>EP/H030123/1</t>
  </si>
  <si>
    <t>10.1002/2016JD025221</t>
  </si>
  <si>
    <t>Journal of Geophysical Research: Atmospheres</t>
  </si>
  <si>
    <t>Enhancing weak transient signals in SEVIRI false color imagery: application to dust source detection in southern Africa</t>
  </si>
  <si>
    <t>NE/H021450/1</t>
  </si>
  <si>
    <t>10.1038/ncomms12737</t>
  </si>
  <si>
    <t>Sea level regulated tetrapod diversity dynamics through the Jurassic/Cretaceous interval</t>
  </si>
  <si>
    <t>10.1093/nar/gkw628</t>
  </si>
  <si>
    <t>Cellular and molecular phenotypes depending upon the RNA repair system RtcAB of Escherichia coli</t>
  </si>
  <si>
    <t>10.1364/OE.24.0A1188</t>
  </si>
  <si>
    <t>Cylindrical array luminescent solar concentrators: performance boosts by geometric effects</t>
  </si>
  <si>
    <t>10.1016/j.atherosclerosis.2016.05.017</t>
  </si>
  <si>
    <t>Role of endothelial permeability hotspots and endothelial mitosis in determining age-related patterns of macromolecule uptake by the rabbit aortic wall near branch points</t>
  </si>
  <si>
    <t>PG/06/041/20699</t>
  </si>
  <si>
    <t>10.1016/j.actamat.2016.07.023</t>
  </si>
  <si>
    <t>Microstructurally sensitive crack nucleation around inclusions in powder metallurgy nickel based superalloys</t>
  </si>
  <si>
    <t>10.1038/ncomms12804</t>
  </si>
  <si>
    <t>Crystal Nuclei Templated Nanostructured Membranes Prepared by Solvent Crystallisation and Polymer Migration</t>
  </si>
  <si>
    <t>10.1039/C6DT00884D</t>
  </si>
  <si>
    <t>Dalton Transactions</t>
  </si>
  <si>
    <t>1477-9226</t>
  </si>
  <si>
    <t>Teaching old compounds new tricks: efficient N2 fixation by simple Fe(N2)(diphosphine)2 complexes</t>
  </si>
  <si>
    <t>10.1186/s40795-016-0092-4</t>
  </si>
  <si>
    <t>BMC Nutrition</t>
  </si>
  <si>
    <t>2055-0928</t>
  </si>
  <si>
    <t>Validation of 24-hour dietary recall in Ugandan children by simultaneous weighed food assessment</t>
  </si>
  <si>
    <t>10.2147/CLEP.S117867</t>
  </si>
  <si>
    <t>Clinical Epidemiology</t>
  </si>
  <si>
    <t>1179-1349</t>
  </si>
  <si>
    <t>Recording of hospitalisations for acute exacerbations of COPD in UK electronic healthcare records</t>
  </si>
  <si>
    <t>10.1186/s40478-016-0330-7</t>
  </si>
  <si>
    <t>ARTAG in the basal forebrain: Widening the constellation of astrocytic tau pathology</t>
  </si>
  <si>
    <t>10.1038/cti.2016.43</t>
  </si>
  <si>
    <t>Clinical and Translational Immunology</t>
  </si>
  <si>
    <t>2050-0068</t>
  </si>
  <si>
    <t>Role of Human Milk Oligosaccharides in Group B Streptococcal colonisation</t>
  </si>
  <si>
    <t>10.1002/2015JA022272</t>
  </si>
  <si>
    <t>Global MHD Simulations of Neptune's Magnetosphere</t>
  </si>
  <si>
    <t>10.1136/bmjopen-2016-011677</t>
  </si>
  <si>
    <t>Prognostic variables and scores identifying the last year of life in COPD: a systematic review protocol</t>
  </si>
  <si>
    <t xml:space="preserve">107183/Z/15/Z, </t>
  </si>
  <si>
    <t>10.1016/j.electacta.2016.07.103</t>
  </si>
  <si>
    <t>0013-4686</t>
  </si>
  <si>
    <t>Three-dimensional Inkjet Printed Solid Oxide Electrochemical Reactors. I. Yttria-stabilized zirconia Electrolyte</t>
  </si>
  <si>
    <t>10.1186/s12875-016-0530-z</t>
  </si>
  <si>
    <t xml:space="preserve">Clinician-identified problems and solutions for delayed diagnosis in primary care: a PRIORITIZE study </t>
  </si>
  <si>
    <t>10.1002/anie.201607795R1</t>
  </si>
  <si>
    <t>Continuous Consecutive Reactions with Inter-Reaction Solvent Exchange via Membrane Separation</t>
  </si>
  <si>
    <t xml:space="preserve">EP/J014974/1 </t>
  </si>
  <si>
    <t>10.1186/s12974-016-0692-6</t>
  </si>
  <si>
    <t>Journal of Neuroinflammation</t>
  </si>
  <si>
    <t>1742-2094</t>
  </si>
  <si>
    <t>The anti-inflammatory Annexin A1 induces the clearance and degradation of the Amyloid-β peptide</t>
  </si>
  <si>
    <t>10.1186/s13071-016-1703-2</t>
  </si>
  <si>
    <t>Onchocerciasis transmission in Ghana: the human blood index of sibling species of the Simulium damnosum complex</t>
  </si>
  <si>
    <t>085133/Z/08/Z</t>
  </si>
  <si>
    <t>092677/Z/10/Z</t>
  </si>
  <si>
    <t>10.1016/j.bpj.2016.08.020</t>
  </si>
  <si>
    <t>Measuring the viscosity of the Escherichia coli plasma membrane using molecular rotors</t>
  </si>
  <si>
    <t>10.1186/s13024-016-0128-x</t>
  </si>
  <si>
    <t>Molecular Neurodegeneration</t>
  </si>
  <si>
    <t>1750-1326</t>
  </si>
  <si>
    <t>Deimmunization for gene therapy: host matching of synthetic zinc finger constructs enables long-term mutant Huntingtin repression in mice</t>
  </si>
  <si>
    <t>WT102944</t>
  </si>
  <si>
    <t>10.1089/ast.2016.1485</t>
  </si>
  <si>
    <t>Organic matter detection on Mars by pyrolysis-FTIR: an analysis of sensitivity and mineral matrix effects</t>
  </si>
  <si>
    <t>ST/N000560/1</t>
  </si>
  <si>
    <t>10.1155/2016/7479357</t>
  </si>
  <si>
    <t>Journal of Environmental and Public Health</t>
  </si>
  <si>
    <t>1687-9813</t>
  </si>
  <si>
    <t>Women in Saudi Arabia and the Prevalence of Cardiovascular Risk Factors; A systematic review</t>
  </si>
  <si>
    <t>10.1021/jacs.6b02463</t>
  </si>
  <si>
    <t>Circularly Polarized Phosphorescent Electroluminescence with a High Dissymmetry Factor from PHOLEDs Based on a Platinahelicene</t>
  </si>
  <si>
    <t>EP/L014580/1</t>
  </si>
  <si>
    <t>10.5194/acp-16-9785-2016</t>
  </si>
  <si>
    <t>Copernicus Publications</t>
  </si>
  <si>
    <t>Atmospheric Chemistry and Physics</t>
  </si>
  <si>
    <t>1680-7324</t>
  </si>
  <si>
    <t>Regional and global temperature response to anthropogenic SO2 emissions from China in three climate models</t>
  </si>
  <si>
    <t>NE/K500872/1</t>
  </si>
  <si>
    <t>10.1098/rsif.2016.0409</t>
  </si>
  <si>
    <t>Linear models of activation cascades: analytical solutions and coarse-graining of delayed signal transduction</t>
  </si>
  <si>
    <t xml:space="preserve">BB/G020434/1 </t>
  </si>
  <si>
    <t>10.1038/ncomms12477</t>
  </si>
  <si>
    <t>Prediction of allosteric sites and mediating interactions through bond-to-bond propensities</t>
  </si>
  <si>
    <t>EP/L015498/1</t>
  </si>
  <si>
    <t>10.1017/S0033291716002051P</t>
  </si>
  <si>
    <t>Psychological Medicine</t>
  </si>
  <si>
    <t>1469-8978</t>
  </si>
  <si>
    <t>Salience Attribution and its Relationship to Cannabis-Induced Psychotic Symptoms</t>
  </si>
  <si>
    <t>MC-A656-5QD30</t>
  </si>
  <si>
    <t>10.1021/acs.jpclett.6b01501</t>
  </si>
  <si>
    <t xml:space="preserve">Journal of Physical Chemistry Letters </t>
  </si>
  <si>
    <t>1948-7185</t>
  </si>
  <si>
    <t>Evaluation of Surface State Mediated Charge Recombination in Anatase and Rutile TiO2</t>
  </si>
  <si>
    <t>10.1186/s12918-016-0324-x</t>
  </si>
  <si>
    <t>BMC Systems Biology</t>
  </si>
  <si>
    <t>1752-0509</t>
  </si>
  <si>
    <t>Inferring extrinsic noise from single-cell gene expression data using Approximate Bayesian Computation</t>
  </si>
  <si>
    <t>10.1192/bjpo.bp.116.003186</t>
  </si>
  <si>
    <t>British Journal of Psychiatry Open</t>
  </si>
  <si>
    <t>Loss of relational continuity of care in schizophrenia: associations with patient satisfaction and quality of care.</t>
  </si>
  <si>
    <t>10.1186/s13567-016-0363-8</t>
  </si>
  <si>
    <t>Veterinary Research</t>
  </si>
  <si>
    <t>1297-9716</t>
  </si>
  <si>
    <t>Chicken interferome - avian interferon-stimulated genes identified by microarray and RNA-seq of primary chick embryo fibroblasts treated with a chicken type I interferon (IFN-α).</t>
  </si>
  <si>
    <t>BB/E009956/1</t>
  </si>
  <si>
    <t>BB/H005323/1</t>
  </si>
  <si>
    <t>BB/G018545/1</t>
  </si>
  <si>
    <t>10.1016/j.jfluidstructs.2016.07.007</t>
  </si>
  <si>
    <t>Simulating tidal turbines with multi-scale mesh optimisation techniques</t>
  </si>
  <si>
    <t>10.1186/s12903-016-0252-6</t>
  </si>
  <si>
    <t>BMC Oral Health</t>
  </si>
  <si>
    <t>1472-6831</t>
  </si>
  <si>
    <t>Television-based health promotion in General Practice waiting rooms in London: a cross-sectional study evaluating patients' knowledge and intentions to access dental services</t>
  </si>
  <si>
    <t>10.1186/s13031-016-0087-4</t>
  </si>
  <si>
    <t>Conflict and Health</t>
  </si>
  <si>
    <t>1752-1505</t>
  </si>
  <si>
    <t>Differences in tobacco smoking prevalence and frequency between adolescent Palestine refugee and non-refugees populations in Jordan, Lebanon, Syria, and the West Bank: cross-sectional analysis of the Global Youth Tobacco Survey</t>
  </si>
  <si>
    <t>10.1021/acs.chemmater.6b01298</t>
  </si>
  <si>
    <t>Chemistry of Materials</t>
  </si>
  <si>
    <t>1520-5002</t>
  </si>
  <si>
    <t>An electroconductive hydrogel based on functional poly(ethylenedioxy thiophene)</t>
  </si>
  <si>
    <t>10.1039/C6TX00221H</t>
  </si>
  <si>
    <t>Toxicology Research</t>
  </si>
  <si>
    <t>2045-4538</t>
  </si>
  <si>
    <t>Global metabolic changes induced by plant-derived pyrrolizidine alkaloids following a human poisoning outbreak and in a mouse model.</t>
  </si>
  <si>
    <t>10.1186/s12879-016-1800-z</t>
  </si>
  <si>
    <t>A needs assessment study for optimising prescribing practice in secondary care junior doctors: The Antibiotic Prescribing Education among Doctors (APED)</t>
  </si>
  <si>
    <t>10.1136/bmjopen-2016-012675</t>
  </si>
  <si>
    <t>Title: Using a simple Point-Prevalence Survey to define appropriate antibiotic prescribing in hospitalised children across the United Kingdom</t>
  </si>
  <si>
    <t>10.1103/PhysRevLett.117.143003</t>
  </si>
  <si>
    <t>Free nano-object Ramsey interferometry for large quantum superpositions</t>
  </si>
  <si>
    <t>10.1039/C6EE01120A</t>
  </si>
  <si>
    <t>Quantifying the Value of CCS for the Future Electricity System</t>
  </si>
  <si>
    <t>EP/M001369/1</t>
  </si>
  <si>
    <t>10.1016/j.bpj.2016.06.039</t>
  </si>
  <si>
    <t>Conditions that Stabilize Membrane Domains Also Antagonize n-Alcohol Anesthesia</t>
  </si>
  <si>
    <t xml:space="preserve">10.1096/fj.201600647R </t>
  </si>
  <si>
    <t>FASEB Journal</t>
  </si>
  <si>
    <t>Ibuprofen arginate retains eNOS substrate activity and reverses endothelial dysfunction: implications for the COX-2/ADMA axis</t>
  </si>
  <si>
    <t>085255/Z/08/Z</t>
  </si>
  <si>
    <t>10.1002/acn3.335</t>
  </si>
  <si>
    <t>Annals of Clinical and Translational Neurology</t>
  </si>
  <si>
    <t>2328-9503</t>
  </si>
  <si>
    <t>aCAR IGF-1 vector targeting of motor neurons ameliorates disease progression in ALS mice</t>
  </si>
  <si>
    <t>10.1364/OL.41.003221</t>
  </si>
  <si>
    <t>Comparative Study on the Temporal Contrast of Femtosecond Mode-Locked Laser Oscillators</t>
  </si>
  <si>
    <t>EP/G001324/1</t>
  </si>
  <si>
    <t>10.1016/S2214-109X(16)30167-X</t>
  </si>
  <si>
    <t>Forecasting time-series trends in vaccination coverage and their links with socio-economic factors: A global analysis over 30 years</t>
  </si>
  <si>
    <t>EP/I017615/1</t>
  </si>
  <si>
    <t>10.1186/s13643-016-0354-x</t>
  </si>
  <si>
    <t>Factors influencing the implementation, adoption, use, sustainability and scalability of mLearning for medical and nursing education: A systematic review protocol.</t>
  </si>
  <si>
    <t>10.1186/s12911-016-0332-1</t>
  </si>
  <si>
    <t>Feasibility of extracting data from electronic medical records for research: an international comparative study</t>
  </si>
  <si>
    <t>10.3402/meo.v21.31023</t>
  </si>
  <si>
    <t>Reshaping the global health agenda: female genital cutting.</t>
  </si>
  <si>
    <t>10.1093/cercor/bhw200</t>
  </si>
  <si>
    <t>1047-3211</t>
  </si>
  <si>
    <t>Cortical Entropy, Mutual Information and Scale-Free Dynamics in Waking Mice</t>
  </si>
  <si>
    <t>10.1098/rsif.2016.0466</t>
  </si>
  <si>
    <t>Hierarchical compression of C. elegans locomotion reveals phenotypic differences in the organisation of behaviour</t>
  </si>
  <si>
    <t>OAA0012775</t>
  </si>
  <si>
    <t>10.1109/TMI.2016.2597270</t>
  </si>
  <si>
    <t>IEEE Transactions on Medical Imaging</t>
  </si>
  <si>
    <t>1558-254X</t>
  </si>
  <si>
    <t>Stratified Decision Forests for Accurate Anatomical Landmark Localization in Cardiac Images</t>
  </si>
  <si>
    <t>EP/H046410/1</t>
  </si>
  <si>
    <t>10.1039/C6NR04335F</t>
  </si>
  <si>
    <t>Unidirectional light scattering with high efficiency at optical frequencies based on low-loss dielectric nanoantennas</t>
  </si>
  <si>
    <t>10.1186/s12880-016-0137-9</t>
  </si>
  <si>
    <t xml:space="preserve">BMC Medical Imaging </t>
  </si>
  <si>
    <t>1471-2342</t>
  </si>
  <si>
    <t>Quantification of Maceration Changes using Post Mortem MRI in Fetuses</t>
  </si>
  <si>
    <t>10.1016/j.it.2016.08.004</t>
  </si>
  <si>
    <t>Trends in Immunology</t>
  </si>
  <si>
    <t>1471-4981</t>
  </si>
  <si>
    <t>Integrating Inflammasome Signaling in Sexually Transmitted Infections</t>
  </si>
  <si>
    <t>10.1016/j.cherd.2016.06.028</t>
  </si>
  <si>
    <t>Spouted Bed Reactor for kinetic Measurements of Reduction of Fe2O3 in a CO2/CO Atmosphere Part I—Atmospheric Pressure Measurements and Equipment Commissioning</t>
  </si>
  <si>
    <t>EP/G06265X/1</t>
  </si>
  <si>
    <t>10.1111/all.12997</t>
  </si>
  <si>
    <t>Allergy</t>
  </si>
  <si>
    <t>1398-9995</t>
  </si>
  <si>
    <t>Crossing the threshold: can outcome data from food challenges be used to predict risk of anaphylaxis in the community?</t>
  </si>
  <si>
    <t>10.1038/srep31511</t>
  </si>
  <si>
    <t>Growth of Epitaxial Oxide Thin Films on Graphene</t>
  </si>
  <si>
    <t>10.3934/krm.2017008</t>
  </si>
  <si>
    <t xml:space="preserve">Kinetic and Related Models </t>
  </si>
  <si>
    <t>1937-5093</t>
  </si>
  <si>
    <t>Self-organized Hydrodynamics with density-dependent velocity</t>
  </si>
  <si>
    <t>10.1016/j.jcp.2016.05.062</t>
  </si>
  <si>
    <t>Generalized Thick Strip Modelling for Vortex-Induced Vibration of Long Flexible Cylinders</t>
  </si>
  <si>
    <t>10.1093/pcp/pcw132</t>
  </si>
  <si>
    <t>Plant and Cell Physiology</t>
  </si>
  <si>
    <t>1471-9053</t>
  </si>
  <si>
    <t>Synergistic Activation of RD29A via Integration of Salinity Stress and Abscisic Acid in Arabidopsis thaliana</t>
  </si>
  <si>
    <t>10.1038/srep27717</t>
  </si>
  <si>
    <t>A seismic metamaterial: the resonant metawedge</t>
  </si>
  <si>
    <t>10.1111/1365-2664.12792</t>
  </si>
  <si>
    <t>Impact of controlled neonicotinoid exposure on bumblebees in a realistic field setting</t>
  </si>
  <si>
    <t>NE/L00755X/1</t>
  </si>
  <si>
    <t>10.1093/oxrep/grw003</t>
  </si>
  <si>
    <t>Oxford Review of Economic Policy</t>
  </si>
  <si>
    <t>1460-2121</t>
  </si>
  <si>
    <t>Electricity in Europe: exiting fossil fuels?</t>
  </si>
  <si>
    <t>10.1093/infdis/jiw313</t>
  </si>
  <si>
    <t>Journal of Infectious Diseases</t>
  </si>
  <si>
    <t>1537-6613</t>
  </si>
  <si>
    <t>Relationship between HIV-1 co-infection, IL-10, and M. tuberculosis in human lymph node granulomas</t>
  </si>
  <si>
    <t>10.1002/hbm.23358</t>
  </si>
  <si>
    <t>Human Brain Mapping</t>
  </si>
  <si>
    <t>1097-0193</t>
  </si>
  <si>
    <t>Auditory and visual connectivity gradients in frontoparietal cortex</t>
  </si>
  <si>
    <t>10.1093/shm/hkw074</t>
  </si>
  <si>
    <t>Social History of Medicine</t>
  </si>
  <si>
    <t>1477-4666</t>
  </si>
  <si>
    <t>John Wickham's New Surgery: 'Minimally Invasive Therapy', Innovation, and Approaches to Medical Practice in Twentieth-Century Britain.</t>
  </si>
  <si>
    <t>106945/Z/15/Z</t>
  </si>
  <si>
    <t>099868/Z/12/Z</t>
  </si>
  <si>
    <t>10.1017/jfm.2016.495</t>
  </si>
  <si>
    <t>Stochastic modelling and feedback control of bistability in a turbulent bluff body wake</t>
  </si>
  <si>
    <t xml:space="preserve">EP/K503733/1 </t>
  </si>
  <si>
    <t>10.1016/j.compchemeng.2016.07.001</t>
  </si>
  <si>
    <t>Optimising Heat Exchanger Network Synthesis using Convexity Properties of the Logarithmic Mean Temperature Difference</t>
  </si>
  <si>
    <t>EP/L016796/1</t>
  </si>
  <si>
    <t>10.1002/2015JD024286</t>
  </si>
  <si>
    <t>2169-8996</t>
  </si>
  <si>
    <t>The dependence of precipitation and its footprint on atmospheric temperature in idealized extratropical cyclones</t>
  </si>
  <si>
    <t>10.1002/cphc.201600656</t>
  </si>
  <si>
    <t>ChemPhysChem</t>
  </si>
  <si>
    <t>1439-4235</t>
  </si>
  <si>
    <t>Principles and design of a Zeeman-Sisyphus decelerator for molecular beams</t>
  </si>
  <si>
    <t>EP/I012044</t>
  </si>
  <si>
    <t>10.1137/15M1053347</t>
  </si>
  <si>
    <t>SIAM Journal on Applied Dynamical Systems</t>
  </si>
  <si>
    <t>1536-0040</t>
  </si>
  <si>
    <t>Bounds for deterministic and stochastic dynamical systems using sum-of-squares optimization</t>
  </si>
  <si>
    <t>10.1111/resp.12872</t>
  </si>
  <si>
    <t>Respirology</t>
  </si>
  <si>
    <t>1440-1843</t>
  </si>
  <si>
    <t>The bromodomain and extra-terminal (BET) protein mimic JQ1 decreases inflammation in human vascular endothelial cells: Implications for pulmonary arterial hypertension</t>
  </si>
  <si>
    <t>PG/14/27/30679</t>
  </si>
  <si>
    <t>10.1136/bmjopen-2016-013145</t>
  </si>
  <si>
    <t>School restrictions on outdoor activities and weight status in adolescent children after Japan's 2011 Fukushima Nuclear Power Plant disaster: a mid- to long-term retrospective analysis</t>
  </si>
  <si>
    <t>10.1016/j.catcom.2016.09.006</t>
  </si>
  <si>
    <t>Catalysis Communications</t>
  </si>
  <si>
    <t>1566-7367</t>
  </si>
  <si>
    <t>Functionalised [(NHC)Pd(allyl)Cl] complexes: Synthesis, immobilisation and application in cross-coupling and dehalogenation reactions</t>
  </si>
  <si>
    <t>10.1002/ejic.201600620</t>
  </si>
  <si>
    <t>European Journal of Inorganic Chemistry</t>
  </si>
  <si>
    <t>1434-1948</t>
  </si>
  <si>
    <t>Homo- and Heteroleptic Copper(I) Complexes with Diazabutadiene Ligands: Synthesis, Solution- and Solid-State Structural Studies</t>
  </si>
  <si>
    <t>10.1111/apt.13797</t>
  </si>
  <si>
    <t>Alimentary Pharmacology &amp; Therapeutics</t>
  </si>
  <si>
    <t>1365-2036</t>
  </si>
  <si>
    <t>Early Primary Biliary Cholangitis is Characterised by Brain Abnormalities on Cerebral Magnetic Resonance Imaging</t>
  </si>
  <si>
    <t>BUPA FELLOWSHIP 2004</t>
  </si>
  <si>
    <t xml:space="preserve">DMAGA_P04837  </t>
  </si>
  <si>
    <t>BH124127</t>
  </si>
  <si>
    <t>10.1186/s12960-016-0142-7</t>
  </si>
  <si>
    <t>Human Resources for Health</t>
  </si>
  <si>
    <t>1478-4491</t>
  </si>
  <si>
    <t>Industrial Action by Healthcare Workers in Nigeria in 2013 - 2015: An Inquiry into Causes, Consequences and Control. A Cross-sectional Descriptive Study.</t>
  </si>
  <si>
    <t>10.1098/rspa.2016.0434</t>
  </si>
  <si>
    <t>Vertical ground motion and its effects on liquefaction resistance of fully saturated sand deposits</t>
  </si>
  <si>
    <t>10.1080/13647830.2016.1213426</t>
  </si>
  <si>
    <t>Combustion Theory and Modelling</t>
  </si>
  <si>
    <t>1741-3559</t>
  </si>
  <si>
    <t>Modelling of soot formation in laminar diffusion flames using a comprehensive CFD-PBE model with detailed gas-phase chemistry</t>
  </si>
  <si>
    <t>10.5194/gmd-2016-32</t>
  </si>
  <si>
    <t>INFERNO: a fire and emissions scheme for the Met Office's Unified Model</t>
  </si>
  <si>
    <t>P013249</t>
  </si>
  <si>
    <t>10.1016/j.bbapap.2016.07.010</t>
  </si>
  <si>
    <t>Biochimica et Biophysica Acta - Protein Structure</t>
  </si>
  <si>
    <t>0005-2795</t>
  </si>
  <si>
    <t>Crystal structure of the CupB6 adhesive tip from the chaperone-usher family of pili from Pseudomonas aeruginosa</t>
  </si>
  <si>
    <t>10.1016/j.jmb.2016.01.013</t>
  </si>
  <si>
    <t>Structures of the DfsB protein family suggest a cationic, helical sibling-lethal factor peptide</t>
  </si>
  <si>
    <t>10.1186/s13073-016-0352-6</t>
  </si>
  <si>
    <t>Genome Medicine</t>
  </si>
  <si>
    <t>1756-994X</t>
  </si>
  <si>
    <t>Topological Analysis of Metabolic Networks Integrating Co-Segregating Transcriptomes and Metabolomes in Type 2 Diabetic Rat Congenic Series</t>
  </si>
  <si>
    <t xml:space="preserve">MRC </t>
  </si>
  <si>
    <t>10.1098/rsta.2015.0293</t>
  </si>
  <si>
    <t>Neodymium in the Oceans: A global database, a regional comparison, and implications for palaeoceanographic research</t>
  </si>
  <si>
    <t>NE/N001141/1</t>
  </si>
  <si>
    <t>10.1136/bmjopen-2016-011040</t>
  </si>
  <si>
    <t>Patient engagement with infection management in secondary care: A qualitative investigation of current experiences</t>
  </si>
  <si>
    <t>10.1038/ncomms12921</t>
  </si>
  <si>
    <t>Return of naturally sourced Pb to Atlantic surface waters</t>
  </si>
  <si>
    <t>NE/H005390/1</t>
  </si>
  <si>
    <t>10.1680/jgeot.15.P.215</t>
  </si>
  <si>
    <t>Thomas Telford (ICE Publishing)</t>
  </si>
  <si>
    <t>Geotechnique</t>
  </si>
  <si>
    <t>1021-8637</t>
  </si>
  <si>
    <t>Constriction size distributions of granular filters: a numerical study</t>
  </si>
  <si>
    <t>10.1136/thoraxjnl-2016-208406</t>
  </si>
  <si>
    <t>Preparation for a first-in-man lentivirus trial in cystic fibrosis patients</t>
  </si>
  <si>
    <t>10.1093/gbe/evw211</t>
  </si>
  <si>
    <t>Genome Biology and Evolution</t>
  </si>
  <si>
    <t>1759-6653</t>
  </si>
  <si>
    <t>Substitutions in the glycogenin-1 gene are associated with the evolution of endothermy in sharks and tunas</t>
  </si>
  <si>
    <t>10.1186/s12862-016-0696-y</t>
  </si>
  <si>
    <t>BMC Evolutionary Biology</t>
  </si>
  <si>
    <t>1471-2148</t>
  </si>
  <si>
    <t>Evidence of positive selection associated with placental loss in tiger sharks</t>
  </si>
  <si>
    <t>10.1210/jc.2016-1911</t>
  </si>
  <si>
    <t>0021-972X</t>
  </si>
  <si>
    <t>Investigating the KNDy hypothesis in humans by co-administration of kisspeptin, neurokinin B and naltrexone in men</t>
  </si>
  <si>
    <t>MR/M024954/1</t>
  </si>
  <si>
    <t>10.1038/srep32864</t>
  </si>
  <si>
    <t>A novel method for the injection and manipulation of magnetic charge states in nanostructures</t>
  </si>
  <si>
    <t>EP/J014699/1</t>
  </si>
  <si>
    <t>10.1038/srep30218</t>
  </si>
  <si>
    <t>Low temperature and high field regimes of connected kagome artificial spin ice: the role of domain wall topology</t>
  </si>
  <si>
    <t>EP/G004765/1</t>
  </si>
  <si>
    <t>10.1002/hyp.10980</t>
  </si>
  <si>
    <t>Hydrological Processes</t>
  </si>
  <si>
    <t>1099-1085</t>
  </si>
  <si>
    <t>Impacts of land use on the hydrological response of tropical Andean catchments</t>
  </si>
  <si>
    <t>10.1002/2016WR018596</t>
  </si>
  <si>
    <t>1944-7973</t>
  </si>
  <si>
    <t>Regionalization of land-use impacts on streamflow using a network of paired catchments</t>
  </si>
  <si>
    <t xml:space="preserve">NE/J016578/1 </t>
  </si>
  <si>
    <t>10.1002/macp.201600142</t>
  </si>
  <si>
    <t>Macromolecular Chemistry and Physics</t>
  </si>
  <si>
    <t>1022-1352</t>
  </si>
  <si>
    <t>Sporopollenin, a natural copolymer, is robust under high hydrostatic pressure</t>
  </si>
  <si>
    <t>10.1038/srep30947</t>
  </si>
  <si>
    <t>The nature of organic records in impact excavated rocks on Mars</t>
  </si>
  <si>
    <t xml:space="preserve">10.1534/genetics.116.190496 </t>
  </si>
  <si>
    <t xml:space="preserve">Genetics Society of America </t>
  </si>
  <si>
    <t>Genetics</t>
  </si>
  <si>
    <t>1943-2631</t>
  </si>
  <si>
    <t>Bayesian Inference of the Evolution of a Phenotype Distribution on a Phylogenetic Tree</t>
  </si>
  <si>
    <t>10.1097/GOX.0000000000000834</t>
  </si>
  <si>
    <t>Plastic and Reconstructive Surgery, Global Open</t>
  </si>
  <si>
    <t>A bibliometric analysis of the 100 most-cited articles in rhinoplasty</t>
  </si>
  <si>
    <t>10.1016/j.jmps.2016.08.008</t>
  </si>
  <si>
    <t>Dwell fatigue in two Ti alloys: An integrated crystal plasticity and discrete dislocation study</t>
  </si>
  <si>
    <t>10.1016/j.ijplas.2016.08.009</t>
  </si>
  <si>
    <t>Discrete dislocation and crystal plasticity analyses of load shedding in polycrystalline titanium alloys</t>
  </si>
  <si>
    <t>Institution name: Imperial College London</t>
  </si>
  <si>
    <t>Earth and Planetary Science Letters</t>
  </si>
  <si>
    <t>0080-4630</t>
  </si>
  <si>
    <t>Journal of the American Ceramic Society</t>
  </si>
  <si>
    <t>1551-2916</t>
  </si>
  <si>
    <t>ACS Nano</t>
  </si>
  <si>
    <t>1936-086X</t>
  </si>
  <si>
    <t>0022-1120</t>
  </si>
  <si>
    <t>1754-5706</t>
  </si>
  <si>
    <t>Social Science &amp; Medicine</t>
  </si>
  <si>
    <t xml:space="preserve">Cambridge University Press </t>
  </si>
  <si>
    <t>1549-5477</t>
  </si>
  <si>
    <t>10.1016/j.bios.2016.09.038</t>
  </si>
  <si>
    <t>Biosensors and Bioelectronics</t>
  </si>
  <si>
    <t>0956-5663</t>
  </si>
  <si>
    <t>A Wearable Multisensing Patch for Continuous Sweat Monitoring</t>
  </si>
  <si>
    <t>10.1093/eurheartj/ehw603</t>
  </si>
  <si>
    <t>Objective assessment of dietary patterns using metabolic phenotyping: a randomized, controlled, crossover trial</t>
  </si>
  <si>
    <t>10.1093/cvr/cvw258</t>
  </si>
  <si>
    <t>Tipifarnib prevents development of hypoxia-induced pulmonary hypertension</t>
  </si>
  <si>
    <t>1549-1277</t>
  </si>
  <si>
    <t>1097-0363</t>
  </si>
  <si>
    <t xml:space="preserve">American Society for Biochemistry and Molecular Biology </t>
  </si>
  <si>
    <t>A critical-like collective state leads to long-range cell communication in Dictyostelium discoideum aggregation</t>
  </si>
  <si>
    <t>Lineage-specific genes are prominent DNA damage hotspots during leukemic transformation of B-cell precursors</t>
  </si>
  <si>
    <t>1385-013X</t>
  </si>
  <si>
    <t>10.1136/bmjopen-2016-013487</t>
  </si>
  <si>
    <t>Status of Patient Safety Culture in Arab Countries: A Systematic Review</t>
  </si>
  <si>
    <t>Journal of the European Economic Association</t>
  </si>
  <si>
    <t>1542-4774</t>
  </si>
  <si>
    <t>Development</t>
  </si>
  <si>
    <t>Function and failure of the fetal membrane: Modelling the mechanics of the chorion and amnion</t>
  </si>
  <si>
    <t>Physical Review Fluids</t>
  </si>
  <si>
    <t>1935-2735</t>
  </si>
  <si>
    <t>Adiposity and cancer at all anatomic sites: an umbrella review of the literature.</t>
  </si>
  <si>
    <t>Trends of the World Input and Output Network of Global Trade</t>
  </si>
  <si>
    <t>Geophysical Journal International</t>
  </si>
  <si>
    <t>2040-2503</t>
  </si>
  <si>
    <t>1086-4377</t>
  </si>
  <si>
    <t>Inflammatory Activity on Natalizumab Predicts Short-term but not Long-term Disability in Multiple Sclerosis</t>
  </si>
  <si>
    <t>Meteoritics &amp; Planetary Science</t>
  </si>
  <si>
    <t>Chemical Geology</t>
  </si>
  <si>
    <t>1872-6836</t>
  </si>
  <si>
    <t>RSC Advances</t>
  </si>
  <si>
    <t>2046-2069</t>
  </si>
  <si>
    <t>Studies on the Virome of the Entomopathogenic Fungus Beauveria bassiana Reveal Novel dsRNA Elements and Mild Hypervirulence</t>
  </si>
  <si>
    <t>Journal of Logical and Algebraic Methods in Programming</t>
  </si>
  <si>
    <t>2352-2208</t>
  </si>
  <si>
    <t>A Theory of Low Source Start-up Based on the Pál-Bell Equations</t>
  </si>
  <si>
    <t>International Materials Reviews</t>
  </si>
  <si>
    <t>Trends in Parasitology</t>
  </si>
  <si>
    <t>1471-5007</t>
  </si>
  <si>
    <t>High speed quantitative UPLC-MS analysis of multiple amines in human plasma and serum via pre-column derivatization with 6-aminoquinolyl-N-hydroxysuccinimidyl carbamate: Application to acetaminophen-induced liver failure</t>
  </si>
  <si>
    <t>0950-1991</t>
  </si>
  <si>
    <t>Jmjd2c/Kdm4c facilitates the assembly of essential enhancer-protein complexes at the onset of embryonic stem cell differentiation</t>
  </si>
  <si>
    <t>Journal of the American College of Cardiology</t>
  </si>
  <si>
    <t>Liver-specific activation of AMPK prevents steatosis on a high fructose diet</t>
  </si>
  <si>
    <t>2469-990X</t>
  </si>
  <si>
    <t>1365-246X</t>
  </si>
  <si>
    <t>Wolters Kluwer</t>
  </si>
  <si>
    <t>1553-7366</t>
  </si>
  <si>
    <t>IEEE Transactions on Automatic Control</t>
  </si>
  <si>
    <t xml:space="preserve">Frontiers </t>
  </si>
  <si>
    <t>0376-7388</t>
  </si>
  <si>
    <t xml:space="preserve">Wiley </t>
  </si>
  <si>
    <t>10.1093/gji/ggw207</t>
  </si>
  <si>
    <t>Lithospheric deformation in the Canadian Appalachians: evidence from shear wave splitting</t>
  </si>
  <si>
    <t>10.1016/j.ebiom.2016.06.012</t>
  </si>
  <si>
    <t>High serum immunoglobulin G and M levels predict freedom from adverse cardiovascular events in hypertension: a nested case-control substudy of the Anglo-Scandinavian Cardiac Outcomes Trial</t>
  </si>
  <si>
    <t xml:space="preserve">EP/L020564/1, </t>
  </si>
  <si>
    <t>Atherosclerosis</t>
  </si>
  <si>
    <t>0021-9150</t>
  </si>
  <si>
    <t>10.1145/2998441</t>
  </si>
  <si>
    <t xml:space="preserve">Association for Computing Machinery </t>
  </si>
  <si>
    <t>ACM Transactions on Mathematical Software</t>
  </si>
  <si>
    <t>1557-7295</t>
  </si>
  <si>
    <t>Firedrake: automating the finite element method by composing abstractions</t>
  </si>
  <si>
    <t>10.1088/1367-2630/18/11/113008</t>
  </si>
  <si>
    <t>Towards quantum supremacy with lossy scattershot boson sampling</t>
  </si>
  <si>
    <t>10.1038/srep36024</t>
  </si>
  <si>
    <t>Thermophysical properties and oxygen transport in (Thx,Pu1-x)O₂</t>
  </si>
  <si>
    <t>10.1038/srep35871</t>
  </si>
  <si>
    <t>Oxidative stress dependent microRNA-34a activation via PI3Kα reduces the expression of sirtuin-1 and sirtuin-6 in epithelial cells</t>
  </si>
  <si>
    <t>Communications in Contemporary Mathematics</t>
  </si>
  <si>
    <t>1793-6683</t>
  </si>
  <si>
    <t>ANISOTROPIC L2-WEIGHTED HARDY AND L2-CAFFARELLI-KOHN-NIRENBERG  INEQUALITIES</t>
  </si>
  <si>
    <t>10.1016/j.nicl.2016.11.005</t>
  </si>
  <si>
    <t>NeuroImage-Clinical</t>
  </si>
  <si>
    <t>2213-1582</t>
  </si>
  <si>
    <t>Analysis of ageing-associated grey matter volume in patients with multiple sclerosis shows excess atrophy in subcortical regions</t>
  </si>
  <si>
    <t>10.1088/1367-2630/19/1/013007</t>
  </si>
  <si>
    <t>Exploring complete positivity in hierarchy equations of motion</t>
  </si>
  <si>
    <t>10.1161/CIRCULATIONAHA.116.024602</t>
  </si>
  <si>
    <t>Plasma metabolomics implicate modified transfer RNAs and altered bioenergetics in the outcome of pulmonary arterial hypertension</t>
  </si>
  <si>
    <t>10.1177/1045389X16685446</t>
  </si>
  <si>
    <t>Optimal Aero-Structural Design of an Adaptive Surface for Boundary Layer Motivation Using an Auxetic Lattice Skin</t>
  </si>
  <si>
    <t>10.1088/1367-2630/18/12/123017</t>
  </si>
  <si>
    <t>Three-dimensional Doppler, polarization-gradient, and magneto-optical forces for atoms and molecules with dark states</t>
  </si>
  <si>
    <t>10.1074/jbc.M116.752782</t>
  </si>
  <si>
    <t>The Salmonella Effector SpvD is a Cysteine Hydrolase with a Serovar-Specific Polymorphism Influencing Catalytic Activity, Suppression of Immune Responses and Bacterial Virulence.</t>
  </si>
  <si>
    <t>10.1103/PhysRevFluids.2.014002</t>
  </si>
  <si>
    <t>Detailed Hydrodynamic Characterization of Harmonically Excited Falling-Film Flows: A Combined Experimental and Computational Study</t>
  </si>
  <si>
    <t>10.1088/1367-2630/18/12/125012</t>
  </si>
  <si>
    <t>Recovering parity-time symmetry in highly dispersive coupled optical waveguides</t>
  </si>
  <si>
    <t>10.1038/onc.2016.490</t>
  </si>
  <si>
    <t>FOXM1 recruits nuclear Aurora kinase A (AURKA) to participate in a positive feedback loop essential for the self-renewal of breast cancer stem cells</t>
  </si>
  <si>
    <t>10.1107/S2053230X16017921</t>
  </si>
  <si>
    <t>Acta Crystallographica Section F: Structural Biology and Crystallization Communications</t>
  </si>
  <si>
    <t>2053-230X</t>
  </si>
  <si>
    <t>Purification, crystallization and characterization of the Pseudomonas outer membrane protein FapF, a functional amyloid transporter</t>
  </si>
  <si>
    <t>10.1038/cddis.2016.438</t>
  </si>
  <si>
    <t>H19/let-7/LIN28 reciprocal negative regulatory circuit promotes breast cancer stem cell maintenance</t>
  </si>
  <si>
    <t>Spectroelectrochemical analysis of the mechanism of (photo)electrochemical hydrogen evolution at a catalytic interface</t>
  </si>
  <si>
    <t>10.1038/tp.2016.282</t>
  </si>
  <si>
    <t>Translational Psychiatry</t>
  </si>
  <si>
    <t>2158-3188</t>
  </si>
  <si>
    <t>The impact of Disrupted-in-Schizophrenia 1 (DISC1) on the dopaminergic system: a systematic review</t>
  </si>
  <si>
    <t>10.3390/s16122110</t>
  </si>
  <si>
    <t>1424-8220</t>
  </si>
  <si>
    <t>Airborne Transducer Integrity Under Operational Environment for Structural Health Monitoring</t>
  </si>
  <si>
    <t>10.1016/j.dib.2016.11.091</t>
  </si>
  <si>
    <t>Computational fluid dynamics benchmark dataset of airflow in tracheas</t>
  </si>
  <si>
    <t>10.1186/s12936-016-1628-4</t>
  </si>
  <si>
    <t>Global priorities for research and the relative importance of different research outcomes: An international Delphi survey of malaria research experts</t>
  </si>
  <si>
    <t>10.1002/bit.26225</t>
  </si>
  <si>
    <t>Biotechnology and Bioengineering</t>
  </si>
  <si>
    <t>1097-0290</t>
  </si>
  <si>
    <t>Model-based investigation of intracellular processes determining antibody Fc-glycosylation under mild hypothermia</t>
  </si>
  <si>
    <t>10.1016/j.bbapap.2016.11.017</t>
  </si>
  <si>
    <t>BBA Protein and Proteomics</t>
  </si>
  <si>
    <t>1570-9639</t>
  </si>
  <si>
    <t>Structural and functional studies of Escherichia coli Aggregative Adherence Fimbriae (AAF/V) reveal a deficiency in extracellular matrix binding</t>
  </si>
  <si>
    <t>Mutualism supports biodiversity when the direct competition is weak</t>
  </si>
  <si>
    <t>10.1038/srep39224</t>
  </si>
  <si>
    <t>NetDiff – Bayesian model selection for differential gene regulatory network inference</t>
  </si>
  <si>
    <t>10.1039/C6MD00531D</t>
  </si>
  <si>
    <t xml:space="preserve">MedChemComm </t>
  </si>
  <si>
    <t>Structure-guided optimization of quinoline inhibitors of Plasmodium N-myristoyltransferase</t>
  </si>
  <si>
    <t>10.1021/acs.jpcb.6b09690</t>
  </si>
  <si>
    <t>Molecular Simulation of Gas Solubility in Nitrile Butadiene Rubber</t>
  </si>
  <si>
    <t>IEEE TRANSACTIONS ON CONTROL SYSTEM TECHNOLOGY</t>
  </si>
  <si>
    <t>Expensive Control of Long-time Averages Using Sum of Squares and Its Application to A Laminar Wake Flow</t>
  </si>
  <si>
    <t>10.1016/j.csl.2016.11.003</t>
  </si>
  <si>
    <t>Computer Speech and Language</t>
  </si>
  <si>
    <t>1095-8363</t>
  </si>
  <si>
    <t>Speech enhancement for robust automatic speech recognition: Evaluation using a baseline system and instrumental measures</t>
  </si>
  <si>
    <t>10.3934/krm.2017025</t>
  </si>
  <si>
    <t>Kinetic and Related Models</t>
  </si>
  <si>
    <t>Numerical Study of a Particle Method for Gradient Flows</t>
  </si>
  <si>
    <t>10.1186/s13104-016-2340-8</t>
  </si>
  <si>
    <t>BMC Research Notes</t>
  </si>
  <si>
    <t>1756-0500</t>
  </si>
  <si>
    <t>An R package for efficient and intuitive manipulation of phylogenetic trees</t>
  </si>
  <si>
    <t>10.1016/j.triboint.2016.12.003</t>
  </si>
  <si>
    <t>Transient experimental and modelling studies of laser-textured micro-grooved surfaces with a focus on piston-ring cylinder liner contacts</t>
  </si>
  <si>
    <t>10.1016/j.anucene.2016.12.014</t>
  </si>
  <si>
    <t>10.1021/acsomega.6b00324</t>
  </si>
  <si>
    <t>ACS Omega</t>
  </si>
  <si>
    <t>2470-1343</t>
  </si>
  <si>
    <t>Room Temperature Routes Towards the Creation of Zinc Oxide Films from Molecular Precursors</t>
  </si>
  <si>
    <t>10.1093/nar/gkw1248</t>
  </si>
  <si>
    <t>k-SLAM: Accurate and ultra-fast taxonomic classification and gene identification for large metagenomic datasets</t>
  </si>
  <si>
    <t>10.1080/09506608.2016.1271089</t>
  </si>
  <si>
    <t>1743-2804</t>
  </si>
  <si>
    <t>Plant fibre reinforced polymers: where do we stand in terms of tensile properties?</t>
  </si>
  <si>
    <t>Harmonic domain modelling of PV system for the assessment of grid integration impact</t>
  </si>
  <si>
    <t>10.1016/j.jlamp.2016.11.005</t>
  </si>
  <si>
    <t>Certifying data in multiparty session types</t>
  </si>
  <si>
    <t>10.1186/s13256-016-1177-z</t>
  </si>
  <si>
    <t>Adenosine induced ventricular fibrillation in a structurally normal heart: a case report</t>
  </si>
  <si>
    <t>10.1038/srep41221</t>
  </si>
  <si>
    <t>PHOSPHORYLATED HISTONE 3 AT SERINE 10 IDENTIFIES ACTIVATED SPINAL NEURONS AND CONTRIBUTES TO THE DEVELOPMENT OF TISSUE INJURY-ASSOCIATED PAIN</t>
  </si>
  <si>
    <t>10.1109/TASLP.2016.2641904</t>
  </si>
  <si>
    <t>IEEE Transactions on Audio Speech and Language Processing</t>
  </si>
  <si>
    <t>1558-7924</t>
  </si>
  <si>
    <t>Single-channel Online Enhancement of Speech Corrupted by Reverberation and Noise</t>
  </si>
  <si>
    <t>Smart Homecare Technology and Telehealth</t>
  </si>
  <si>
    <t>2253-1564</t>
  </si>
  <si>
    <t>Patient Perception of Smartphone Usage by Doctors</t>
  </si>
  <si>
    <t>10.1109/31.52739</t>
  </si>
  <si>
    <t>Class-E Half-Wave Zero dv/dt Rectifiers for Inductive Power Transfer</t>
  </si>
  <si>
    <t>10.1074/jbc.M116.752998</t>
  </si>
  <si>
    <t>Engineering and dissecting the glycosylation pathway of a streptococcal serine-rich repeat adhesin.</t>
  </si>
  <si>
    <t>10.1016/j.cplett.2016.12.041</t>
  </si>
  <si>
    <t>Chemical Physics Letters</t>
  </si>
  <si>
    <t>1873-4448</t>
  </si>
  <si>
    <t>A combined X-ray scattering and simulation study of halothane in membranes at raised pressures</t>
  </si>
  <si>
    <t>10.1016/j.jacc.2016.07.751</t>
  </si>
  <si>
    <t>0735-1097</t>
  </si>
  <si>
    <t>Mechanisms of Myocardial Ischemia in Hypertrophic Cardiomyopathy: Insights From Wave Intensity Analysis and Magnetic Resonance.</t>
  </si>
  <si>
    <t>10.3390/en10010089</t>
  </si>
  <si>
    <t>Energies</t>
  </si>
  <si>
    <t>1996-1073</t>
  </si>
  <si>
    <t>Assessing the feasibility of global long-term mitigation scenarios</t>
  </si>
  <si>
    <t>10.2147/IJGM.S127689</t>
  </si>
  <si>
    <t>HEPATITIS C TREATMENT: WHERE ARE WE NOW?</t>
  </si>
  <si>
    <t>10.1680/jgeen.16.00096</t>
  </si>
  <si>
    <t>Thomas Telford</t>
  </si>
  <si>
    <t>Proceedings of the Institution of Civil Engineers - Geotechnical Engineering</t>
  </si>
  <si>
    <t>1353-2618</t>
  </si>
  <si>
    <t>Numerical modelling of thermo-active piles in London Clay</t>
  </si>
  <si>
    <t>10.1186/s40168-016-0223-9</t>
  </si>
  <si>
    <t>The interaction between vaginal microbiota, cervical length and vaginal progesterone treatment for preterm birth risk</t>
  </si>
  <si>
    <t>Advances in Mathematics</t>
  </si>
  <si>
    <t>1090-2082</t>
  </si>
  <si>
    <t>Layer potentials, Green's formulae, Kac's problem, and refined Hardy inequality on homogeneous Carnot groups</t>
  </si>
  <si>
    <t>10.1016/j.celrep.2017.01.015</t>
  </si>
  <si>
    <t>The atypical ubiquitin E2 conjugase UBE2L3 is an indirect caspase-1 target and controls IL-1beta secretion by inflammasomes</t>
  </si>
  <si>
    <t xml:space="preserve">10.1128/JCM.02166-16 </t>
  </si>
  <si>
    <t>A unique capsule locus in the newly designated Actinobacillus pleuropneumoniae serovar 16 and development of a diagnostic PCR</t>
  </si>
  <si>
    <t>10.1016/j.triboint.2016.12.046</t>
  </si>
  <si>
    <t>A coupled finite-volume CFD solver for two-dimensional elasto-hydrodynamic lubrication problems with particular application to rolling element bearings</t>
  </si>
  <si>
    <t>10.1016/j.enpol.2016.12.037</t>
  </si>
  <si>
    <t>Measuring the Progress and Impacts of Decarbonising British Electricity</t>
  </si>
  <si>
    <t>10.1186/s13756-017-0170-7</t>
  </si>
  <si>
    <t>Behaviour change interventions to influence antimicrobial prescribing: A cross-sectional analysis of reports from UK state-of-the-art scientific conferences</t>
  </si>
  <si>
    <t>Theory of phase segregation in DNA assemblies containing two different base pair sequence types</t>
  </si>
  <si>
    <t>10.1016/j.str.2017.01.002</t>
  </si>
  <si>
    <t>Crystal structure of the heterotrimeric integrin-binding region of laminin-111</t>
  </si>
  <si>
    <t>10.1016/j.compgeo.2016.12.024</t>
  </si>
  <si>
    <t>The use of discrete fracture networks for modelling coupled geomechanical and hydrological behaviour of fractured rocks</t>
  </si>
  <si>
    <t>10.1038/srep39178</t>
  </si>
  <si>
    <t>Identifying ultrasensitive HGF dose-response functions in a 3D mammalian system for synthetic morphogenesis</t>
  </si>
  <si>
    <t>10.1038/srep38446</t>
  </si>
  <si>
    <t>Disentangling the roles of cholesterol and CD59 in intermedilysin pore formation</t>
  </si>
  <si>
    <t>10.1038/ncomms13511</t>
  </si>
  <si>
    <t>Work extraction form quantum systems with bounded fluctuations in work</t>
  </si>
  <si>
    <t>10.1017/jfm.2017.10</t>
  </si>
  <si>
    <t>One-dimensional refraction properties of compression shocks in non-ideal gases</t>
  </si>
  <si>
    <t>10.1038/tp.2016.256</t>
  </si>
  <si>
    <t>Neural substrates of cue reactivity and craving in Gambling Disorder</t>
  </si>
  <si>
    <t>10.1186/s13643-016-0400</t>
  </si>
  <si>
    <t>The humanistic and economic burden of chronic wounds: a protocol for a systematic review</t>
  </si>
  <si>
    <t>Reaction Chemistry and Engineering</t>
  </si>
  <si>
    <t>Catalysis in flow: A kinetic analysis of the aerobic oxidation of benzyl alcohol catalyzed by Ru(OH)x/Al2O3</t>
  </si>
  <si>
    <t>10.1021/jacs.6b11626</t>
  </si>
  <si>
    <t>Tuning Azoheteroarene Photoswitch Performance through Heteroaryl Design.</t>
  </si>
  <si>
    <t>10.1039/C6EE03474H</t>
  </si>
  <si>
    <t>Indirect to direct bandgap transition in methylammonium lead halide perovskite</t>
  </si>
  <si>
    <t>10.1145/3033019.3033031</t>
  </si>
  <si>
    <t>26th International Conference on Compiler Construction 2017</t>
  </si>
  <si>
    <t>Let It Recover: Multiparty Protocol-Induced Recovery</t>
  </si>
  <si>
    <t>10.1038/oncsis.2016.80</t>
  </si>
  <si>
    <t>Aurora kinase A regulates Survivin stability through targeting FBXL7 in gastric cancer drug resistance and prognosis</t>
  </si>
  <si>
    <t>10.1177/2472555216689529</t>
  </si>
  <si>
    <t xml:space="preserve">SAGE </t>
  </si>
  <si>
    <t>SLAS Discovery</t>
  </si>
  <si>
    <t>Microfluidic Mobility Shift Assay for Real-time Analysis of Peptide N-Palmitoylation</t>
  </si>
  <si>
    <t>10.1016/j.jcp.2016.12.049</t>
  </si>
  <si>
    <t>On the Utility of GPU Accelerated High-Order Methods for Unsteady Flow Simulations: A Comparison with Industry-Standard Tools</t>
  </si>
  <si>
    <t>10.1145/3009837.3009847</t>
  </si>
  <si>
    <t>44th ACM SIGPLAN Symposium on Principles of Programming Languages</t>
  </si>
  <si>
    <t>Fencing off Go: Liveness and Safety for Channel-based Programming</t>
  </si>
  <si>
    <t>10.1186/s12913-017-1994-9</t>
  </si>
  <si>
    <t>A Discrete Event Simulation model to evaluate the use of community services in the treatment of patients with Parkinson's disease in the United Kingdom.</t>
  </si>
  <si>
    <t>10.1101/mcs.a001271</t>
  </si>
  <si>
    <t>Cold Spring Harbor Molecular Case Studies</t>
  </si>
  <si>
    <t>2373-2865</t>
  </si>
  <si>
    <t>Histiocytoid cardiomyopathy and microphthalmia with linear skin defects syndrome: phenotypes linked by truncating variants in NDUFB11</t>
  </si>
  <si>
    <t>10.1186/s12877-017-0415-6</t>
  </si>
  <si>
    <t>BMC Geriatrics</t>
  </si>
  <si>
    <t>1471-2318</t>
  </si>
  <si>
    <t>Prioritizing problems in and solutions to homecare safety of people with dementia: supporting carers, streamlining care</t>
  </si>
  <si>
    <t>10.1016/j.ajhg.2017.01.011</t>
  </si>
  <si>
    <t>American Journal of Human Genetics</t>
  </si>
  <si>
    <t>1537-6605</t>
  </si>
  <si>
    <t>Decreased STARD10 expression is associated with defective insulin secretion in humans and mice</t>
  </si>
  <si>
    <t>10.1016/j.bpj.2016.12.022</t>
  </si>
  <si>
    <t>Femtosecond visible transient absorption spectroscopy of Chlorophyll f-containing Photosystem I</t>
  </si>
  <si>
    <t>10.1016/j.jnnfm.2017.01.001</t>
  </si>
  <si>
    <t>1873-2631</t>
  </si>
  <si>
    <t>Dynamics of Spreading Thixotropic Droplets</t>
  </si>
  <si>
    <t>10.1093/nar/gkx022</t>
  </si>
  <si>
    <t>Sustained expression of miR-26a promotes chromosomal instability and tumourigenesis through regulation of CHFR</t>
  </si>
  <si>
    <t>10.1109/JPROC.2016.2629958</t>
  </si>
  <si>
    <t>Hybrid 3-D Printing Technology for Tunable THz Applications</t>
  </si>
  <si>
    <t>10.1016/j.compgeo.2016.12.022</t>
  </si>
  <si>
    <t>Empirical assessment of the critical time increment in explicit particulate discrete element method simulations</t>
  </si>
  <si>
    <t>10.1128/IAI.00010-17</t>
  </si>
  <si>
    <t>SseK1 and SseK3 T3SS effectors inhibit NF-kB signalling and necroptotic cell death in Salmonella-infected macrophages</t>
  </si>
  <si>
    <t>Regulation of phagocyte triglyceride by a STAT-ATG2 pathway controls mycobacterial infection</t>
  </si>
  <si>
    <t>10.1016/j.actamat.2017.01.021</t>
  </si>
  <si>
    <t>Investigation of slip transfer across HCP grain boundaries with application to cold dwell facet fatigue</t>
  </si>
  <si>
    <t>Weakly nonlinear modelling of a forced turbulent axisymmetric wake</t>
  </si>
  <si>
    <t>Speed 2.0 - Evaluating Access to Universal Digital Highways</t>
  </si>
  <si>
    <t>Implantable cardioverter defibrillators for primary prevention of death in left ventricular dysfunction with and without ischaemic heart disease: a meta-analysis of 8567 patients in the 11 trials</t>
  </si>
  <si>
    <t>10.1186/s13321-017-0190-6</t>
  </si>
  <si>
    <t>Journal of Cheminformatics</t>
  </si>
  <si>
    <t>1758-2946</t>
  </si>
  <si>
    <t>A metadata-driven approach to data repository design</t>
  </si>
  <si>
    <t>10.1128/mBio.02273-16</t>
  </si>
  <si>
    <t>Negative autogenous control of the master type III secretion system regulator HrpL in Pseudomonas syringae</t>
  </si>
  <si>
    <t>10.1016/j.socscimed.2017.01.002</t>
  </si>
  <si>
    <t>0037-7856</t>
  </si>
  <si>
    <t>How universal is coverage and access to diagnosis and treatment for Chagas disease in Colombia? A health systems analysis</t>
  </si>
  <si>
    <t>10.1186/s13601-016-0140-9</t>
  </si>
  <si>
    <t>Clinical and Translational Allergy</t>
  </si>
  <si>
    <t>The association between asthma and chronic rhino-sinusitis with fruit and vegetable intake in European adults - Evidence from the Global Allergy and Asthma Network of Excellence (GA2LEN) Survey</t>
  </si>
  <si>
    <t>10.1002/fld.4357</t>
  </si>
  <si>
    <t>Improving the convergence behaviour of a fixed-point-iteration solver for multiphase flow in porous media</t>
  </si>
  <si>
    <t>The Role of Extracellular Histone in Organ Injury</t>
  </si>
  <si>
    <t>Three Dimensional Simulations of Sheared Current Sheets: Transition to Turbulence?</t>
  </si>
  <si>
    <t>1089-7623</t>
  </si>
  <si>
    <t>Using graphene networks to build bioinspired self-monitoring ceramics</t>
  </si>
  <si>
    <t>10.1136/bmjopen-2016-012927</t>
  </si>
  <si>
    <t>Dietary assessment of British police force employees: a description of diet record coding procedures and cross-sectional evaluation of dietary energy intake reporting (the airwave health monitoring study)</t>
  </si>
  <si>
    <t>Exploring the Feasibility of Low-Carbon Scenarios Using Historical Energy Transitions Analysis</t>
  </si>
  <si>
    <t>10.1016/j.pt.2016.12.011</t>
  </si>
  <si>
    <t>Theoretical Implications of a Pre-Erythrocytic Plasmodium vivax Vaccine for Preventing Relapses</t>
  </si>
  <si>
    <t>10.1016/j.jcp.2017.01.030</t>
  </si>
  <si>
    <t>An Asymptotic-Preserving Method for a Relaxation of the NavierStokes-Korteweg Equations</t>
  </si>
  <si>
    <t>10.1121/1.4972118</t>
  </si>
  <si>
    <t>Acoustical Society of America</t>
  </si>
  <si>
    <t>The Journal of the Acoustical Society of America</t>
  </si>
  <si>
    <t>1520-8524</t>
  </si>
  <si>
    <t>Investigation of guided wave propagation in pipes fully- and partially-embedded in concrete</t>
  </si>
  <si>
    <t>10.1016/j.compfluid.2017.01.013</t>
  </si>
  <si>
    <t>Direct numerical simulations of the flow around wings with spanwise waviness at a very low Reynolds number</t>
  </si>
  <si>
    <t>10.1002/pro.3083</t>
  </si>
  <si>
    <t>Oligomerization domains in the glycan-binding receptors DC-SIGN and DC-SIGNR: Sequence variation and stability differences.</t>
  </si>
  <si>
    <t>The impact of shale gas on the cost and feasibility of meeting climate targets - a global energy system model analysis and an exploration of uncertainties</t>
  </si>
  <si>
    <t>10.1038/ncomms14513</t>
  </si>
  <si>
    <t>Decoupling absorption and emission processes in super-resolution localisation of emitters in a plasmonic hotspot</t>
  </si>
  <si>
    <t>10.1242/jcs.195263</t>
  </si>
  <si>
    <t>Mouse Stbd1 is N-myristoylated and affects ER-mitochondria association and mitochondrial morphology</t>
  </si>
  <si>
    <t xml:space="preserve">10.1039/C6RA26773D </t>
  </si>
  <si>
    <t>A conceptual model to predict uranium removal from aqueous solutions in water–rock systems associated with low- and intermediate-level radioactive waste disposal</t>
  </si>
  <si>
    <t>10.1136/bmjresp-2016-000165</t>
  </si>
  <si>
    <t>BMJ Open Respiratory Research</t>
  </si>
  <si>
    <t>2052-4439</t>
  </si>
  <si>
    <t>Angiotensin converting enzyme and response to pulmonary rehabilitation in COPD – two observational studies</t>
  </si>
  <si>
    <t>10.1016/S2213-8587(16)30419-3</t>
  </si>
  <si>
    <t>The Lancet Diabetes &amp; Endocrinology</t>
  </si>
  <si>
    <t>2213-8587</t>
  </si>
  <si>
    <t>10.1021/acs.analchem.6b04623</t>
  </si>
  <si>
    <t>Systemic autoimmunity induced by Toll-like receptor 7/8 agonist Resiquimod causes myocarditis and dilated cardiomyopathy; a new model of autoimmune heart disease.</t>
  </si>
  <si>
    <t>10.1039/C7FD00016B</t>
  </si>
  <si>
    <t>Reversible ultralow-voltage liquid-liquid electrowetting without a dielectric layer</t>
  </si>
  <si>
    <t>10.1016/j.jcp.2017.01.035</t>
  </si>
  <si>
    <t>Energy dependent mesh adaptivity of discontinuous isogeometric discrete ordinate methods with dual weighted residual error estimators</t>
  </si>
  <si>
    <t xml:space="preserve">10.​1104/​pp.​16.​01487 </t>
  </si>
  <si>
    <t xml:space="preserve">American Society of Plant Biologists </t>
  </si>
  <si>
    <t>Plant Physiology</t>
  </si>
  <si>
    <t>0032-0889</t>
  </si>
  <si>
    <t>A comprehensively curated genome-scale two-cell model for the cyanobacterium Anabaena sp. PCC 7120</t>
  </si>
  <si>
    <t>10.1038/srep43399</t>
  </si>
  <si>
    <t>Long-term effects of bisphosphonate therapy: perforations, microcracks and mechanical properties</t>
  </si>
  <si>
    <t>10.1038/ncomms14843</t>
  </si>
  <si>
    <t>Quantitative volumetric Raman imaging of three dimensional cell cultures</t>
  </si>
  <si>
    <t>10.1016/j.celrep.2017.01.010</t>
  </si>
  <si>
    <t>Visualizing changes in Cdkn1c expression links early life adversity to imprint mis-regulation in adults</t>
  </si>
  <si>
    <t>10.1111/jace.14742</t>
  </si>
  <si>
    <t>Experimental synthesis and DFT investigation of radiation tolerance of Zr₃(Al₁–ₓ,Siₓ)C₂ MAX phases</t>
  </si>
  <si>
    <t>10.1021/acs.nanolett.6b04461</t>
  </si>
  <si>
    <t>Nano Letters</t>
  </si>
  <si>
    <t>1530-6992</t>
  </si>
  <si>
    <t>Unravelling the Roles of Size, Ligands and Pressure in the Piezochromic Properties of CdS Nanocrystals</t>
  </si>
  <si>
    <t>10.1016/j.dcn.2016.12.003</t>
  </si>
  <si>
    <t>Developmental Cognitive Neuroscience</t>
  </si>
  <si>
    <t>1878-9307</t>
  </si>
  <si>
    <t>How do antidepressants influence the BOLD signal in the developing brain?</t>
  </si>
  <si>
    <t xml:space="preserve">10.1039/C6SE00029K </t>
  </si>
  <si>
    <t>Sustainable Energy &amp; Fuels</t>
  </si>
  <si>
    <t>2398-4902</t>
  </si>
  <si>
    <t>Formation, location and beneficial role of PbI2 in lead halide perovskite solar cells</t>
  </si>
  <si>
    <t>10.1155/2017/6456257</t>
  </si>
  <si>
    <t>Gastroenterology Research and Practice</t>
  </si>
  <si>
    <t>1687-630X</t>
  </si>
  <si>
    <t>A review of the role of Neurotensin and its receptors in colorectal cancer</t>
  </si>
  <si>
    <t>10.1063/1.4975096</t>
  </si>
  <si>
    <t>Laboratory-based high pressure X-ray photoelectron spectroscopy: a novel &amp; flexible reaction cell approach</t>
  </si>
  <si>
    <t xml:space="preserve">10.1016/j.celrep.2017.01.057 </t>
  </si>
  <si>
    <t>10.1016/j.str.2017.01.008</t>
  </si>
  <si>
    <t>Predicting protein dynamics and allostery using multi-protein atomic distance constraints</t>
  </si>
  <si>
    <t>Annals of Medicine and Surgery</t>
  </si>
  <si>
    <t>2049-0801</t>
  </si>
  <si>
    <t>Is endovascular treatment with multilayer flow modulator stent insertion a safe alternative to open surgery for high-risk patients with thoracoabdominal aortic aneurysm?</t>
  </si>
  <si>
    <t>10.1016/j.landusepol.2017.01.030</t>
  </si>
  <si>
    <t>Land Use Policy</t>
  </si>
  <si>
    <t>1873-5754</t>
  </si>
  <si>
    <t>The Ecosystem Approach, Ecosystem Services and Established Forestry Policy Approaches in the United Kingdom</t>
  </si>
  <si>
    <t>10.1016/j.ndteint.2017.01.008</t>
  </si>
  <si>
    <t>Extreme value analysis (EVA) of inspection data and its uncertainties</t>
  </si>
  <si>
    <t>10.1016/j.chemgeo.2017.01.022</t>
  </si>
  <si>
    <t>Neodymium isotopes and concentrations in aragonitic scleractinian cold-water coral skeletons - Modern calibration and evaluation of palaeo-applications</t>
  </si>
  <si>
    <t>10.1103/PhysRevLett.118.083001</t>
  </si>
  <si>
    <t>Electron dynamics upon ionisation of polyatomic molecules: Coupling to quantum nuclear motion and decoherence</t>
  </si>
  <si>
    <t>10.1016/j.compgeo.2017.01.017</t>
  </si>
  <si>
    <t>The importance of accurate time-integration in the numerical modelling of P-wave propagation</t>
  </si>
  <si>
    <t>10.1016/j.ultras.2017.01.017</t>
  </si>
  <si>
    <t>Ultrasonics</t>
  </si>
  <si>
    <t>1874-9968</t>
  </si>
  <si>
    <t>Acoustic power delivery to pipeline monitoring wireless sensors</t>
  </si>
  <si>
    <t>Reverse Classification Accuracy: Predicting Segmentation Performance in the Absence of Ground Truth</t>
  </si>
  <si>
    <t>10.1016/j.cmet.2016.11.016</t>
  </si>
  <si>
    <t>Cell Metabolism</t>
  </si>
  <si>
    <t>1550-4131</t>
  </si>
  <si>
    <t>Human Pancreatic β Cell lncRNAs Control Cell-Specific Regulatory Networks.</t>
  </si>
  <si>
    <t>10.1038/srep43721</t>
  </si>
  <si>
    <t>Understanding surface structure and chemistry of single crystal lanthanum aluminate</t>
  </si>
  <si>
    <t>10.1016/j.bbapap.2017.01.006</t>
  </si>
  <si>
    <t>BBA Proteins and Proteomics</t>
  </si>
  <si>
    <t>1570 9639</t>
  </si>
  <si>
    <t>Diverse Structural Approaches to Haem Appropriation by Pathogenic Bacteria</t>
  </si>
  <si>
    <t>10.1117/1.JBO.22.2.020501</t>
  </si>
  <si>
    <t>1083-3668</t>
  </si>
  <si>
    <t>Methylene-blue aided rapid confocal laser endomicroscopy of breast cancer</t>
  </si>
  <si>
    <t>10.3389/fimmu.2017.00128</t>
  </si>
  <si>
    <t>Inhibition Of TNF Receptor p55 By A Domain Antibody Attenuates The Initial Phase Of Acid-Induced Lung Injury In Mice</t>
  </si>
  <si>
    <t>American Mathematical Society</t>
  </si>
  <si>
    <t>Proceedings of the American Mathematical Society, Series B</t>
  </si>
  <si>
    <t>1088-6826</t>
  </si>
  <si>
    <t>Ordinary pseudorepresentations and modular forms</t>
  </si>
  <si>
    <t>Derivative-free Kalman filtering based Approaches
to Dynamic State Estimation for Power Systems
with Unknown Inputs</t>
  </si>
  <si>
    <t>10.1016/j.hrcr.2017.01.008</t>
  </si>
  <si>
    <t>HeartRhythm Case Reports</t>
  </si>
  <si>
    <t>Microreentrant left atrial tachycardia circuit mapped with an ultra-high-density mapping system</t>
  </si>
  <si>
    <t>10.1136/bmj.j477</t>
  </si>
  <si>
    <t>10.1016/j.jmbbm.2017.01.037</t>
  </si>
  <si>
    <t>Biomechanics of the human intervertebral disc: a review of testing techniques and results</t>
  </si>
  <si>
    <t>10.1016/j.gca.2017.01.052</t>
  </si>
  <si>
    <t>Lead isotopes in deep-sea coral skeletons: ground-truthing and a first deglacial Southern Ocean record</t>
  </si>
  <si>
    <t>10.1016/j.actbio.2017.01.028</t>
  </si>
  <si>
    <t>Acta Biomaterialia</t>
  </si>
  <si>
    <t>1878-7568</t>
  </si>
  <si>
    <t>Enhanced Articular Cartilage by Human Mesenchymal Stem Cells in Enzymatically Mediated Transiently RGDS–Functionalized Collagen–Mimetic Hydrogels</t>
  </si>
  <si>
    <t>10.1093/cid/cix158</t>
  </si>
  <si>
    <t>Concentration-dependent antagonism and culture conversion in pulmonary tuberculosis</t>
  </si>
  <si>
    <t>Clinical, Cosmetic and Investigational Dermatology</t>
  </si>
  <si>
    <t>1178-7015</t>
  </si>
  <si>
    <t>Checkpoint inhibitors for malignant melanoma: a systematic review and meta-analysis</t>
  </si>
  <si>
    <t>10.1038/s41598-017-00072-4</t>
  </si>
  <si>
    <t>Altered metabolic profiles associate with toxicity in SOD1G93A astrocyte-neuron co-cultures</t>
  </si>
  <si>
    <t>Networks and Heterogeneous Media</t>
  </si>
  <si>
    <t>1556-181X</t>
  </si>
  <si>
    <t>Numerical approximation of a coagulation-Fragmentation Model for Animal Group Size Statistics</t>
  </si>
  <si>
    <t>10.1016/j.cma.2017.01.036</t>
  </si>
  <si>
    <t>An adaptive, hanging-node, discontinuous isogeometric analysis method for the first-order form of the neutron transport equation with discrete ordinate (SN) angular discretisation</t>
  </si>
  <si>
    <t>10.1186/s12913-017-2070-1</t>
  </si>
  <si>
    <t>Identification of factors that support successful implementation of care bundles in the acute medical setting: a qualitative study</t>
  </si>
  <si>
    <t>Ordinal Optimization Technique for Three Phase Distribution Network State Estimation Including Discrete Variables</t>
  </si>
  <si>
    <t>10.1016/j.bbrc.2017.01.161</t>
  </si>
  <si>
    <t>Biochemical and Biophysical Research Communications</t>
  </si>
  <si>
    <t>0006-291X</t>
  </si>
  <si>
    <t>Pharmacological assessment of ibuprofen arginate on platelet aggregation and colon cancer cell killing</t>
  </si>
  <si>
    <t>10.1038/npp.2016.289</t>
  </si>
  <si>
    <t>0893-133X</t>
  </si>
  <si>
    <t>Acute D3 Antagonist GSK598809 Selectively Enhances Neural Response During Monetary Reward Anticipation in Drug and Alcohol Dependence.</t>
  </si>
  <si>
    <t>Can HCV Antigen Testing Replace RNA PCR Analysis for Detecting Hepatitis C Virus? A Systematic Review</t>
  </si>
  <si>
    <t>10.1016/j.medengphy.2017.01.022</t>
  </si>
  <si>
    <t>Medical Engineering &amp; Physics</t>
  </si>
  <si>
    <t>1873-4030</t>
  </si>
  <si>
    <t>Total ankle replacement design and positioning affect implant-bone micromotion and bone strains</t>
  </si>
  <si>
    <t>0005-1098</t>
  </si>
  <si>
    <t>Data-driven model reduction by moment matching for linear and nonlinear systems</t>
  </si>
  <si>
    <t>10.5547/2160-5890.6.1.rgre</t>
  </si>
  <si>
    <t>Economics of Energy and Environmental Policy</t>
  </si>
  <si>
    <t>2160-5882</t>
  </si>
  <si>
    <t>"Prosumage" and the British electricity market</t>
  </si>
  <si>
    <t>10.1021/acs.chemmater.6b04144</t>
  </si>
  <si>
    <t>Facet-Dependent Interactions of Islet Amyloid Polypeptide with Gold Nanoparticles: Implications for Fibril Formation and Peptide-Induced Lipid Membrane Disruption</t>
  </si>
  <si>
    <t>10.1017/jfm.2017.93</t>
  </si>
  <si>
    <t>Invariants of the velocity gradient tensor in a spatially developing inhomogeneous turbulent flow</t>
  </si>
  <si>
    <t>10.1093/molbev/msx077</t>
  </si>
  <si>
    <t>Phylodynamic inference across epidemic scales</t>
  </si>
  <si>
    <t>10.1016/j.memsci.2017.02.010</t>
  </si>
  <si>
    <t>Morphology, performance and stability of multi-bore capillary La0.6Sr0.4Co0.2Fe0.8O3-δ oxygen transport membranes</t>
  </si>
  <si>
    <t>Perspectives on Procedure Based Assessments: A Thematic Analysis of Semi-Structured Interviews with Ten UK Surgical Trainees</t>
  </si>
  <si>
    <t>High average power parametric wavelength conversion at 3.31–3.48 μm in MgO:PPLN</t>
  </si>
  <si>
    <t>10.1016/j.epsl.2017.02.005</t>
  </si>
  <si>
    <t>Subducting-slab transition-zone interaction: stagnation, penetration and mode switches</t>
  </si>
  <si>
    <t xml:space="preserve">10.1136/bmjopen-2016-014401 </t>
  </si>
  <si>
    <t>Translating concerns into action: a detailed qualitative evaluation of an interdisciplinary intervention on medical wards</t>
  </si>
  <si>
    <t>10.1038/ncomms14880</t>
  </si>
  <si>
    <t>Plasmonic Hot-Electron Transport Drives Nano-localized Chemistry</t>
  </si>
  <si>
    <t>10.1016/S2468-2667(17)30032-4</t>
  </si>
  <si>
    <t>The Lancet Public Health</t>
  </si>
  <si>
    <t>2468-2667</t>
  </si>
  <si>
    <t>Acute myocardial infarction hospitalisations and deaths in England: A national record-linkage study</t>
  </si>
  <si>
    <t>10.1186/s12974-017-0801-1</t>
  </si>
  <si>
    <t>Complex regulation of neutrophil-derived MMP-9 secretion in central nervous system tuberculosis</t>
  </si>
  <si>
    <t>10.1016/j.matbio.2017.02.002</t>
  </si>
  <si>
    <t>Matrix Biology</t>
  </si>
  <si>
    <t>1569-1802</t>
  </si>
  <si>
    <t>Structural and functional analysis of two small leucine-rich repeat proteoglycans, fibromodulin and chondroadherin</t>
  </si>
  <si>
    <t>Clinical and cost-effectiveness of adapted cognitive behaviour therapy for non-cardiac chest pain: multicentre, randomised controlled trial</t>
  </si>
  <si>
    <t>10.1101/073114</t>
  </si>
  <si>
    <t>Genetics in Medicine</t>
  </si>
  <si>
    <t>1530-0366</t>
  </si>
  <si>
    <t>Using high-resolution variant frequencies to empower clinical genome interpretation</t>
  </si>
  <si>
    <t>10.1021/acs.jmedchem.6b01690</t>
  </si>
  <si>
    <t xml:space="preserve"> Journal of Medicinal Chemistry</t>
  </si>
  <si>
    <t>0022-2623</t>
  </si>
  <si>
    <t>Thienopyrimidinone based sirtuin-2 (SIRT2)-selective inhibitors bind in the ligand induced 'selectivity pocket'.</t>
  </si>
  <si>
    <t>10.1016/j.medengphy.2017.02.004</t>
  </si>
  <si>
    <t>Detecting Knee Osteoarthritis and Its Discriminating Parameters Using Random Forests</t>
  </si>
  <si>
    <t>A computational approach to calculate the heat of transport of aqueous solutions</t>
  </si>
  <si>
    <t>10.1017/jfm.2017.113</t>
  </si>
  <si>
    <t>Influence of localised smooth steps on the instability of a boundary layer</t>
  </si>
  <si>
    <t>Austin Publishing Group</t>
  </si>
  <si>
    <t>Journal of Family Medicine</t>
  </si>
  <si>
    <t>2380-0658</t>
  </si>
  <si>
    <t>New Leadership Model for Family Physicians in the Eastern Mediterranean Region: A Pilot Study Across Selected Countries</t>
  </si>
  <si>
    <t>10.1016/S0140-6736(17)30396-3</t>
  </si>
  <si>
    <t>Long term effects of once-only flexible sigmoidoscopy screening after 17 years of follow-up: the UK Flexible Sigmoidoscopy Screening Trial</t>
  </si>
  <si>
    <t>Hypertension and the risk of endometrial cancer: a systematic review and meta-analysis of case-control and cohort studies.</t>
  </si>
  <si>
    <t>10.1098/rspa.2016.0736</t>
  </si>
  <si>
    <t>EFFICIENT GENERATION OF RECEIVER OPERATING CHARACTERISTICS FOR THE EVALUATION OF DAMAGE DETECTION IN PRACTICAL STRUCTURAL HEALTH MONITORING APPLICATIONS</t>
  </si>
  <si>
    <t>SLC30A9 mutation affecting intracellular zinc homeostasis causes a novel cerebro-renal syndrome.</t>
  </si>
  <si>
    <t>10.1002/chem.201700276</t>
  </si>
  <si>
    <t>Di-nickel-salphen complexes as binders of human telomeric dimeric G-quadruplexes</t>
  </si>
  <si>
    <t>Experimental Dermatology</t>
  </si>
  <si>
    <t>1600-0625</t>
  </si>
  <si>
    <t>Biomaterials: A potential pathway to healing chronic wounds?</t>
  </si>
  <si>
    <t>10.1039/c6ib00233a</t>
  </si>
  <si>
    <t>Integrative Biology</t>
  </si>
  <si>
    <t>1757-9694</t>
  </si>
  <si>
    <t>T Cell Immunoengineering with Advanced Biomaterials</t>
  </si>
  <si>
    <t>10.1101/gad.286112.116</t>
  </si>
  <si>
    <t>SWI/SNF regulates a transcriptional programme that induces senescence to prevent liver cancer</t>
  </si>
  <si>
    <t>10.1088/1367-2630/aa5f72</t>
  </si>
  <si>
    <t>Contextuality Under Weak Assumptions</t>
  </si>
  <si>
    <t>10.1002/bit.26254</t>
  </si>
  <si>
    <t>Whole-cell Escherichia coli lactate biosensor for monitoring mammalian cell cultures during biopharmaceutical production</t>
  </si>
  <si>
    <t>10.1016/j.trd.2017.02.004</t>
  </si>
  <si>
    <t>Transportation Research Part D: Transport and Environment</t>
  </si>
  <si>
    <t>1879-2340</t>
  </si>
  <si>
    <t>Airport emissions reductions from reduced thrust takeoff operations</t>
  </si>
  <si>
    <t>10.1017/jfm.2017.118</t>
  </si>
  <si>
    <t>Simulation and feedback control of the Ahmed body flow exhibiting symmetry breaking behaviour.</t>
  </si>
  <si>
    <t xml:space="preserve">10.1136/bmjopen-2016-014634 </t>
  </si>
  <si>
    <t>Outcome of a screening programme for the prevention of neonatal invasive early onset group B Streptococcus infection in a UK maternity unit: An observational study.</t>
  </si>
  <si>
    <t>Probing the early stages of shock-induced chondritic meteorite formation at the mesoscale</t>
  </si>
  <si>
    <t>SIAM/ASA Journal on Uncertainty Quantification</t>
  </si>
  <si>
    <t>2166-2525</t>
  </si>
  <si>
    <t>Specral methods for multiscale stochastic differential equations</t>
  </si>
  <si>
    <t>10.1016/j.tcs.2017.02.009</t>
  </si>
  <si>
    <t>Theoretical Computer Science</t>
  </si>
  <si>
    <t>0304-3975</t>
  </si>
  <si>
    <t>Monitoring Networks through Multiparty Session Types</t>
  </si>
  <si>
    <t>10.1038/ncomms13930</t>
  </si>
  <si>
    <t>The immunoreceptor NKG2D promotes tumour growth in a model of hepatocellular carcinoma.</t>
  </si>
  <si>
    <t>10.1016/j.ultras.2017.02.009</t>
  </si>
  <si>
    <t>EMAT Phased Array: a Feasibility Study of Surface Crack Detection</t>
  </si>
  <si>
    <t>10.1088/1367-2630/aa5ca2</t>
  </si>
  <si>
    <t>An intense, cold, velocity-controlled molecular beam by frequency-chirped laser slowing</t>
  </si>
  <si>
    <t>10.1016/j.powtec.2017.01.080</t>
  </si>
  <si>
    <t>Powder Technology</t>
  </si>
  <si>
    <t>0032-5910</t>
  </si>
  <si>
    <t>The influence of surface roughness and adhesion on particle rolling</t>
  </si>
  <si>
    <t>10.1016/j.crma.2017.02.015</t>
  </si>
  <si>
    <t>Comptes Rendus Mathematique</t>
  </si>
  <si>
    <t>Multipliers for Besov spaces on graded Lie groups</t>
  </si>
  <si>
    <t>10.1098/rstb.2016.0371</t>
  </si>
  <si>
    <t>Key data for outbreak evaluation: building on the Ebola experience</t>
  </si>
  <si>
    <t>10.1098/rstb.2016.0308</t>
  </si>
  <si>
    <t>Heterogeneities in the case fatality ratio in the West African Ebola outbreak 2013 – 2016</t>
  </si>
  <si>
    <t>10.1021/acssynbio.6b00292</t>
  </si>
  <si>
    <t>Extracellular self-assembly of functional and tunable protein conjugates from Bacillus subtilis</t>
  </si>
  <si>
    <t>10.1021/acsnano.6b07313</t>
  </si>
  <si>
    <t>Inactivation, Clearance, and Functional Effects of Lung-Instilled Short and Long Silver Nanowires in Rats</t>
  </si>
  <si>
    <t>The peptidoglycan recognition proteins PGRPLA and PGRPLB regulate Anopheles immunity to bacteria and affect infection by Plasmodium</t>
  </si>
  <si>
    <t>10.1016/j.matdes.2017.02.081</t>
  </si>
  <si>
    <t>Sample geometry dependency on the measured tensile properties of cellulose nanopapers</t>
  </si>
  <si>
    <t>10.1111/maps.12825</t>
  </si>
  <si>
    <t xml:space="preserve">Meteoritics and Planetary Science </t>
  </si>
  <si>
    <t>Complex crater formation: Insights from combining observations of shock pressure distribution with numerical models at the West Clearwater Lake impact structure</t>
  </si>
  <si>
    <t>10.1016/j.advengsoft.2017.02.012</t>
  </si>
  <si>
    <t>Advances in Engineering Software</t>
  </si>
  <si>
    <t>1873-5339</t>
  </si>
  <si>
    <t>A computational strategy to establish algebraic parameters for the Reference Resistance Design of metal shell structures</t>
  </si>
  <si>
    <t>Fast oxygen diffusion and iodide defects mediate oxygen-induced degradation of perovskite solar cells</t>
  </si>
  <si>
    <t>10.1021/acs.analchem.6b03324</t>
  </si>
  <si>
    <t>An Integrated Analytical and Statistical Two-Dimensional Spectroscopy Strategy for Metabolite Identification: Application to Dietary Biomarkers</t>
  </si>
  <si>
    <t>Dataset of the human homologues and orthologues of lipid-metabolic genes identified as DAF-16 targets and their roles in lipid and energy metabolism</t>
  </si>
  <si>
    <t>10.1002/oca.2309</t>
  </si>
  <si>
    <t>Optimal Control Applications &amp; Methods</t>
  </si>
  <si>
    <t>1099-1514</t>
  </si>
  <si>
    <t>Towards rigorous robust optimal control via generalized
high-order moment expansion</t>
  </si>
  <si>
    <t>A laboratory study of nonlinear changes in the directionality of extreme seas</t>
  </si>
  <si>
    <t>10.1186/s40168-017-0248-8</t>
  </si>
  <si>
    <t>Intestinal Dysbiosis in Preterm Infants Preceding Necrotizing Enterocolitis: A Systematic Review and Meta-analysis</t>
  </si>
  <si>
    <t>10.1016/j.physd.2017.02.011</t>
  </si>
  <si>
    <t>Physica D - Nonlinear Phenomena</t>
  </si>
  <si>
    <t>0167-2789</t>
  </si>
  <si>
    <t>Controlling roughening processes in the stochastic Kuramoto-Sivashinsky equation</t>
  </si>
  <si>
    <t>10.1002/sim.7169</t>
  </si>
  <si>
    <t>Statistics in Medicine</t>
  </si>
  <si>
    <t>1097-0258</t>
  </si>
  <si>
    <t>Developing a Bayesian adaptive design for a phase I clinical trial: a case study for a novel HIV treatment</t>
  </si>
  <si>
    <t>1558-2523</t>
  </si>
  <si>
    <t>A Differential Game Approach to Multi-Agent Collision Avoidance</t>
  </si>
  <si>
    <t>10.1016/j.actamat.2017.03.002</t>
  </si>
  <si>
    <t>Formation of very large 'blocky alpha' grains in Zircaloy-4</t>
  </si>
  <si>
    <t>10.1038/srep45885</t>
  </si>
  <si>
    <t>Heritability maps of human face morphology through large-scale automated three-dimensional phenotyping</t>
  </si>
  <si>
    <t>10.1016/j.celrep.2017.03.011</t>
  </si>
  <si>
    <t>10.1111/jace.14870</t>
  </si>
  <si>
    <t>Synthesis and physical properties of (Zr1-x,Tix)3AlC2 MAX phases</t>
  </si>
  <si>
    <t>10.1111/anae.13786</t>
  </si>
  <si>
    <t>Anaesthesia</t>
  </si>
  <si>
    <t>1365-2044</t>
  </si>
  <si>
    <t>Pain Assessment in INTensive care (PAINT): an observational study of physician-documented pain assessment in 45 intensive care units in the United Kingdom</t>
  </si>
  <si>
    <t>Royal College of General Practitioners</t>
  </si>
  <si>
    <t>British Journal of General Practice Open</t>
  </si>
  <si>
    <t>1478-5242</t>
  </si>
  <si>
    <t>The Transgender Patient in Primary Care</t>
  </si>
  <si>
    <t>10.1038/srep38705</t>
  </si>
  <si>
    <t>Biological marks of early-life socioeconomic experience is detected in the adult inflammatory transcriptome</t>
  </si>
  <si>
    <t>Edinburgh University Global Health Society</t>
  </si>
  <si>
    <t>Prioritizing medication safety in care of people with cancer: clinicians' views on main problems and solutions</t>
  </si>
  <si>
    <t>Energy Conversion and Management</t>
  </si>
  <si>
    <t>0196-8904</t>
  </si>
  <si>
    <t>Hybrid photovoltaic-thermal solar systems for combined heating, cooling and power provision in the urban environment</t>
  </si>
  <si>
    <t>10.1103/PhysRevX.7.021004</t>
  </si>
  <si>
    <t>The thermodynamics of computational copying in biochemical systems</t>
  </si>
  <si>
    <t>10.1053/j.gastro.2016.12.019</t>
  </si>
  <si>
    <t>Gastroenterology</t>
  </si>
  <si>
    <t>0016-5085</t>
  </si>
  <si>
    <t>In Patients With Severe Alcoholic Hepatitis, Prednisolone Increases Susceptibility to Infection and Infection-Related Mortality, Associated With High Circulating Levels of Bacterial DNA.</t>
  </si>
  <si>
    <t>10.1016/j.pnucene.2017.03.014</t>
  </si>
  <si>
    <t>P-Multigrid Expansion of Hybrid Multilevel Solvers for Discontinuous Galerkin Finite Element Discrete Ordinate (DG-FEM-SN) Diffusion Synthetic Acceleration (DSA) of Radiation Transport Algorithms</t>
  </si>
  <si>
    <t>10.1016/j.jmaa.2017.03.031</t>
  </si>
  <si>
    <t>On Green functions for Dirichlet sub-Laplacians on H-type groups</t>
  </si>
  <si>
    <t>10.1016/j.respol.2017.03.003</t>
  </si>
  <si>
    <t>Making a marriage of materials: The role of gatekeepers and shepherds in the absorption of external knowledge and innovation performance</t>
  </si>
  <si>
    <t>10.1186/s12888-017-1269-3</t>
  </si>
  <si>
    <t>Severe war-related trauma and personality pathology: a case-control study.</t>
  </si>
  <si>
    <t>10.1093/nar/gkx197</t>
  </si>
  <si>
    <t>Engineering microbial phenotypes through rewiring of genetic networks</t>
  </si>
  <si>
    <t>10.1111/maps.12873</t>
  </si>
  <si>
    <t>A numerical assessment of simple airblast models of impact airbursts</t>
  </si>
  <si>
    <t>Chronic Respiratory Disease</t>
  </si>
  <si>
    <t>1479-9731</t>
  </si>
  <si>
    <t>Presentation, management and mortality after a first MI in people with and without asthma: a study using UK MINAP data</t>
  </si>
  <si>
    <t>IWA Publishing</t>
  </si>
  <si>
    <t>Journal of Hydroinformatics</t>
  </si>
  <si>
    <t>1464-7141</t>
  </si>
  <si>
    <t>Quadratic Head Loss Approximations for Optimisation Problems in Water Supply Networks</t>
  </si>
  <si>
    <t>10.1016/S0140-6736(17)30823-1</t>
  </si>
  <si>
    <t>Neurokinin 3 receptor antagonism as a novel treatment for menopausal hot flushes: a phase 2, randomised, double-blind, placebo-controlled trial</t>
  </si>
  <si>
    <t>10.1186/s12890-017-0397-3</t>
  </si>
  <si>
    <t>BMC Pulmonary Medicine</t>
  </si>
  <si>
    <t>1471-2466</t>
  </si>
  <si>
    <t>Systematic review of lung function and COPD with peripheral blood DNA methylation in population based studies</t>
  </si>
  <si>
    <t>A bespoke mobile application for the longitudinal assessment of depression and mood during pregnancy: protocol of a feasibility study</t>
  </si>
  <si>
    <t>10.1016/j.gca.2017.03.002</t>
  </si>
  <si>
    <t>The Thermal Decomposition of Fine-grained Micrometeorites, Observations from Mid-IR Spectroscopy</t>
  </si>
  <si>
    <t>10.1016/j.enconman.2017.03.048</t>
  </si>
  <si>
    <t>Industrial waste-heat recovery through integrated computer-aided working-fluid and ORC system optimisation using SAFT-γ Mie</t>
  </si>
  <si>
    <t>10.1021/acs.chemmater.7b00260</t>
  </si>
  <si>
    <t>Influence of Rb/Cs cation-exchange on inorganic Sn halide perovskites: From chemical structure to physical properties</t>
  </si>
  <si>
    <t>10.1016/j.hedp.2017.03.002</t>
  </si>
  <si>
    <t>High Energy Density Physics</t>
  </si>
  <si>
    <t>1878-0563</t>
  </si>
  <si>
    <t>Counter-propagating radiative shock experiments on the Orion laser and the formation of radiative precursors</t>
  </si>
  <si>
    <t>10.1016/j.polymer.2017.03.042</t>
  </si>
  <si>
    <t>Hypercrosslinked PolyHIPEs as Precursors to Designable, Hierarchically Porous Carbon Foams</t>
  </si>
  <si>
    <t>A geometric characterisation of the persistence of excitation condition for the solutions of autonomous systems</t>
  </si>
  <si>
    <t>10.1016/j.jbiomech.2017.01.027</t>
  </si>
  <si>
    <t>Noradrenaline has opposing effects on the hydraulic conductance of arterial intima and media.</t>
  </si>
  <si>
    <t>10.1016/j.jbiomech.2016.11.035</t>
  </si>
  <si>
    <t>Understanding the fluid mechanics behind transverse wall shear stress</t>
  </si>
  <si>
    <t>Orthopaedic Journal of Sports Medicine</t>
  </si>
  <si>
    <t>2325-9671</t>
  </si>
  <si>
    <t>Plantaris excision reduces pain in Mid-portion Achilles tendinopathy even in the absence of plantaris tendinosis</t>
  </si>
  <si>
    <t>The broken 'Ring of Fire'; A new radiological sign as predictor of syndesmosis injury?</t>
  </si>
  <si>
    <t>1553-7390</t>
  </si>
  <si>
    <t>Unknown</t>
  </si>
  <si>
    <t>Future life expectancy in 35 industrialised countries: projections with a Bayesian model ensemble</t>
  </si>
  <si>
    <t>10.1016/S0140-6736(16)32381-9</t>
  </si>
  <si>
    <t>10.1017/S0022377816001124</t>
  </si>
  <si>
    <t>10.1093/molbev/msw275</t>
  </si>
  <si>
    <t>10.1109/TPWRS.2016.2633321</t>
  </si>
  <si>
    <t>10.1109/TTHZ.2016.2634547</t>
  </si>
  <si>
    <t>10.1016/j.anucene.2016.11.048</t>
  </si>
  <si>
    <t>10.1142/S0219199717500146</t>
  </si>
  <si>
    <t>10.1177/2325967116673978</t>
  </si>
  <si>
    <t>10.1177/2325967117695064</t>
  </si>
  <si>
    <t>10.1038/ncomms14280</t>
  </si>
  <si>
    <t>10.1038/ncomms14326</t>
  </si>
  <si>
    <t>10.1109/TCST.2016.2638881</t>
  </si>
  <si>
    <t>10.1109/TSTE.2016.2640658</t>
  </si>
  <si>
    <t>10.2147/SHTT.S122792</t>
  </si>
  <si>
    <t>10.1016/j.aim.2016.12.013</t>
  </si>
  <si>
    <t>10.1111/exd.13290</t>
  </si>
  <si>
    <t>10.1088/1367-2630/aa5482</t>
  </si>
  <si>
    <t xml:space="preserve">10.1242/dev.142489 </t>
  </si>
  <si>
    <t>10.1016/j.automatica.2017.01.014</t>
  </si>
  <si>
    <t>10.1017/jfm.2017.32</t>
  </si>
  <si>
    <t>10.1038/ncomms14642</t>
  </si>
  <si>
    <t>10.1093/eurheartj/ehx028</t>
  </si>
  <si>
    <t>10.1017/S0022377817000058</t>
  </si>
  <si>
    <t>10.1038/ncomms14425</t>
  </si>
  <si>
    <t>10.3390/en10010116</t>
  </si>
  <si>
    <t>10.3390/en10020158</t>
  </si>
  <si>
    <t xml:space="preserve">10.1242/dmm.027409 </t>
  </si>
  <si>
    <t>10.1016/j.amsu.2017.01.020</t>
  </si>
  <si>
    <t>10.1109/TMI.2017.2665165</t>
  </si>
  <si>
    <t>10.2166/hydro.2017.080</t>
  </si>
  <si>
    <t>10.1109/TPWRS.2017.2663107</t>
  </si>
  <si>
    <t>10.1109/TSTE.2017.2664662</t>
  </si>
  <si>
    <t>10.1136/bmjopen-2016-013417</t>
  </si>
  <si>
    <t>10.1364/OE.25.006421</t>
  </si>
  <si>
    <t>10.1038/srep44833</t>
  </si>
  <si>
    <t>No DOI</t>
  </si>
  <si>
    <t>10.1038/srep44808</t>
  </si>
  <si>
    <t>10.1093/brain/awx013</t>
  </si>
  <si>
    <t>10.1177/1479972317702140</t>
  </si>
  <si>
    <t>10.1016/j.dib.2017.02.055</t>
  </si>
  <si>
    <t>10.1109/TAC.2017.2680602</t>
  </si>
  <si>
    <t>10.1016/j.enconman.2017.03.024</t>
  </si>
  <si>
    <t>10.1109/TAC.2017.2687760</t>
  </si>
  <si>
    <t>1063-6536</t>
  </si>
  <si>
    <t>0301-679X</t>
  </si>
  <si>
    <t>2472-5552</t>
  </si>
  <si>
    <t>2045-7022</t>
  </si>
  <si>
    <t>2214-0271</t>
  </si>
  <si>
    <t xml:space="preserve">G0800679 </t>
  </si>
  <si>
    <t>079388/Z/06/B</t>
  </si>
  <si>
    <t>EP/K039504/1</t>
  </si>
  <si>
    <t>BB/N003608/1</t>
  </si>
  <si>
    <t>EP/J01284X/1</t>
  </si>
  <si>
    <t>202926/Z/16/Z</t>
  </si>
  <si>
    <t>EP/M026698/1</t>
  </si>
  <si>
    <t xml:space="preserve">EP/M012247/1 </t>
  </si>
  <si>
    <t>EP/N027833/1</t>
  </si>
  <si>
    <t>102759/Z/13/Z</t>
  </si>
  <si>
    <t>097816/Z/11/ZR</t>
  </si>
  <si>
    <t>108246/Z/15/Z</t>
  </si>
  <si>
    <t>NE/L000660/1</t>
  </si>
  <si>
    <t xml:space="preserve">109838/Z/15/Z </t>
  </si>
  <si>
    <t>EP/N005996/1</t>
  </si>
  <si>
    <t>EP/L021676/1</t>
  </si>
  <si>
    <t>EP/L003279/1</t>
  </si>
  <si>
    <t>EP/K011715/1</t>
  </si>
  <si>
    <t>EP/M018563/1</t>
  </si>
  <si>
    <t>BB/G011117/1</t>
  </si>
  <si>
    <t>EP/I005684/1</t>
  </si>
  <si>
    <t>MR/L018802/2</t>
  </si>
  <si>
    <t>C29637/A20183</t>
  </si>
  <si>
    <t>MR/L022699/1</t>
  </si>
  <si>
    <t>G0701628/1</t>
  </si>
  <si>
    <t>MR/K026666/1</t>
  </si>
  <si>
    <t>EP/J015059/1</t>
  </si>
  <si>
    <t>EP/K004913/1</t>
  </si>
  <si>
    <t>EP/P004229/1</t>
  </si>
  <si>
    <t>EP/F037686/1</t>
  </si>
  <si>
    <t>EP/L014386/1</t>
  </si>
  <si>
    <t>EP/L023520/1</t>
  </si>
  <si>
    <t>NE/J007854/1</t>
  </si>
  <si>
    <t>C21484/A6944/A9520/G20971</t>
  </si>
  <si>
    <t>EP/J003859/1</t>
  </si>
  <si>
    <t xml:space="preserve">EP/L000261/1 </t>
  </si>
  <si>
    <t>088381/Z/09/Z</t>
  </si>
  <si>
    <t>EP/G015635/1</t>
  </si>
  <si>
    <t>G0600719B</t>
  </si>
  <si>
    <t>MR/N012097/1</t>
  </si>
  <si>
    <t>EP/H034587/1</t>
  </si>
  <si>
    <t>EP/P004709/1</t>
  </si>
  <si>
    <t>RE/08/002/23906</t>
  </si>
  <si>
    <t>A16099</t>
  </si>
  <si>
    <t xml:space="preserve">EP/K003976/1 </t>
  </si>
  <si>
    <t>G0900278</t>
  </si>
  <si>
    <t>MR/L009226/1</t>
  </si>
  <si>
    <t>BB/M023052/1</t>
  </si>
  <si>
    <t>BB/L020122/2</t>
  </si>
  <si>
    <t>FS/14/25/30676</t>
  </si>
  <si>
    <t xml:space="preserve">EP/G036888/1 </t>
  </si>
  <si>
    <t>EP/J021199/1</t>
  </si>
  <si>
    <t>092853/Z/10/Z</t>
  </si>
  <si>
    <t>EP/M012247/1</t>
  </si>
  <si>
    <t>EP/J006572/1</t>
  </si>
  <si>
    <t>EP/F036930/1</t>
  </si>
  <si>
    <t>FS/15/53/31615</t>
  </si>
  <si>
    <t>EP/L025159/1</t>
  </si>
  <si>
    <t xml:space="preserve">RE8/2/23906 </t>
  </si>
  <si>
    <t xml:space="preserve">EP/K016288/1 </t>
  </si>
  <si>
    <t>EP/G036004/1</t>
  </si>
  <si>
    <t>MR/M003132/1</t>
  </si>
  <si>
    <t xml:space="preserve">EP/I012044/1 </t>
  </si>
  <si>
    <t>EP/I012044/1</t>
  </si>
  <si>
    <t xml:space="preserve">ST/N000803/1 </t>
  </si>
  <si>
    <t>NE/I007172/1</t>
  </si>
  <si>
    <t>C8171/A16894</t>
  </si>
  <si>
    <t>G1000018)</t>
  </si>
  <si>
    <t>EP/I027769/1</t>
  </si>
  <si>
    <t>101033/Z/13/Z</t>
  </si>
  <si>
    <t>EP/H006060/1</t>
  </si>
  <si>
    <t>NE/J500094/1</t>
  </si>
  <si>
    <t>BB/L011506/1</t>
  </si>
  <si>
    <t>PG/12/67/29773</t>
  </si>
  <si>
    <t>BB/J014575/1</t>
  </si>
  <si>
    <t>FS/14/13/30619</t>
  </si>
  <si>
    <t xml:space="preserve"> MR/J002178/1</t>
  </si>
  <si>
    <t>EP/K03619X/1</t>
  </si>
  <si>
    <t>MR/L01632X/1</t>
  </si>
  <si>
    <t>G1100332/1</t>
  </si>
  <si>
    <t>G0901467/1</t>
  </si>
  <si>
    <t>NE/I005595/1</t>
  </si>
  <si>
    <t xml:space="preserve">MR/J014362/1 </t>
  </si>
  <si>
    <t>MR/J500379/1</t>
  </si>
  <si>
    <t>G1000758</t>
  </si>
  <si>
    <t>MR/N00227X/1</t>
  </si>
  <si>
    <t>10.1371/journal.pcbi.1005326</t>
  </si>
  <si>
    <t>10.1371/journal.pmed.1002243</t>
  </si>
  <si>
    <t>10.1371/journal.pone.0170285</t>
  </si>
  <si>
    <t>10.1371/journal.pone.0169546</t>
  </si>
  <si>
    <t>10.1371/journal.pone.0170622</t>
  </si>
  <si>
    <t>10.1371/journal.pone.0171588</t>
  </si>
  <si>
    <t>10.1371/journal.ppat.1006183</t>
  </si>
  <si>
    <t>10.1371/journal.pntd.0005432</t>
  </si>
  <si>
    <t>10.1371/journal.pone.0171916</t>
  </si>
  <si>
    <t>10.1371/journal.pone.0172276</t>
  </si>
  <si>
    <t>10.1371/journal.pone.0171551</t>
  </si>
  <si>
    <t>10.1371/journal.pone.0170817</t>
  </si>
  <si>
    <t>10.1371/journal.pbio.1002602</t>
  </si>
  <si>
    <t>10.1371/journal.pone.0174758</t>
  </si>
  <si>
    <t>10.1371/journal.pone.0174294</t>
  </si>
  <si>
    <t>A network model of local field potential activity in essential tremor and the impact of deep brain stimulation</t>
  </si>
  <si>
    <t>Estimated Impact on Birth Weight of Intermittent Preventive Treatment for Malaria in Pregnancy Given Sulphadoxine-Pyrimethamine Resistance in Africa: a Mathematical Model</t>
  </si>
  <si>
    <t>Proteomic analysis of Kveim reagent identifies targets of cellular immunity in sarcoidosis</t>
  </si>
  <si>
    <t>Longitudinal assessment of sputum microbiome by sequencing of the 16S rRNA gene in non-cystic fibrosis bronchiectasis patients</t>
  </si>
  <si>
    <t>Selective inhibition of RNA polymerase I transcription as a potential approach to treat African trypanosomiasis</t>
  </si>
  <si>
    <t>A reconfiguration of the sex trade: How social and structural changes in eastern Zimbabwe left women involved in sex work and transactional sex more vulnerable</t>
  </si>
  <si>
    <t>The Effect of Tumour Size on Drug Transport and Uptake in 3-D Tumour models Reconstructed from Magnetic Resonance Images</t>
  </si>
  <si>
    <t>Comparison of the population excess fraction of Chlamydia trachomatis infection on pelvic inflammatory disease at 12-months in the presence and absence of chlamydia testing and treatment: Systematic review and retrospective cohort analysis</t>
  </si>
  <si>
    <t>Use of a counterfactual approach to evaluate the effect of area closures on fishing location in a tropical tuna fishery</t>
  </si>
  <si>
    <t>Automated assessment of bone changes in cross-sectional micro-CT studies of murine experimental osteoarthritis</t>
  </si>
  <si>
    <t>G0801620/1</t>
  </si>
  <si>
    <t xml:space="preserve"> WT077959</t>
  </si>
  <si>
    <t>MR/K010174/1</t>
  </si>
  <si>
    <t>EP/I001700/1</t>
  </si>
  <si>
    <t>G0902120</t>
  </si>
  <si>
    <t>ES/I029273/1</t>
  </si>
  <si>
    <t>085275/Z/08/Z</t>
  </si>
  <si>
    <t>Taylor &amp; Francis (75% discount)</t>
  </si>
  <si>
    <t>BioMed Central (15% discount)</t>
  </si>
  <si>
    <t>Royal Society (25% discount)</t>
  </si>
  <si>
    <t>BMJ (25% discount)</t>
  </si>
  <si>
    <t>105268/Z/14/Z</t>
  </si>
  <si>
    <t>084401/Z/07/B</t>
  </si>
  <si>
    <t xml:space="preserve">10.1136/bmjopen-2016-012133 </t>
  </si>
  <si>
    <t xml:space="preserve">10.1136/bmjopen-2016-011965 </t>
  </si>
  <si>
    <t>10.1136/bmjopen-2016-012520</t>
  </si>
  <si>
    <t>10.2147/AMEP.S121654</t>
  </si>
  <si>
    <t>1545-7885</t>
  </si>
  <si>
    <t>Cindy Lai, c.lai@imperial.ac.uk &amp; Ruth Harrison, r.e.harrison@imperial.ac.uk</t>
  </si>
  <si>
    <t> £                   1,800,000 </t>
  </si>
  <si>
    <t> £                      195,035 </t>
  </si>
  <si>
    <t> £                   1,389.835 </t>
  </si>
  <si>
    <t>1,05,502</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</si>
</sst>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0.00;[Red]\-&quot;£&quot;#,##0.00"/>
    <numFmt numFmtId="42" formatCode="_-&quot;£&quot;* #,##0_-;\-&quot;£&quot;* #,##0_-;_-&quot;£&quot;* &quot;-&quot;_-;_-@_-"/>
    <numFmt numFmtId="164" formatCode="#,##0_ ;\-#,##0\ "/>
    <numFmt numFmtId="165" formatCode="&quot;£&quot;#,##0.00"/>
    <numFmt numFmtId="166" formatCode="yyyy\-mm\-dd"/>
    <numFmt numFmtId="167" formatCode="0#,##0.00"/>
    <numFmt numFmtId="168" formatCode="_-[$£-809]* #,##0.00_-;\-[$£-809]* #,##0.00_-;_-[$£-809]* &quot;-&quot;??_-;_-@_-"/>
  </numFmts>
  <fonts count="37" x14ac:knownFonts="1">
    <font>
      <sz val="10"/>
      <name val="Arial"/>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0"/>
      <name val="Arial"/>
      <family val="2"/>
    </font>
    <font>
      <sz val="10"/>
      <name val="Arial"/>
      <family val="2"/>
    </font>
    <font>
      <sz val="10"/>
      <color theme="0" tint="-0.499984740745262"/>
      <name val="Arial"/>
      <family val="2"/>
    </font>
    <font>
      <b/>
      <sz val="11"/>
      <color theme="1"/>
      <name val="Arial"/>
      <family val="2"/>
    </font>
    <font>
      <u/>
      <sz val="10"/>
      <color theme="10"/>
      <name val="Arial"/>
      <family val="2"/>
    </font>
    <font>
      <sz val="10"/>
      <color theme="1"/>
      <name val="Arial"/>
      <family val="2"/>
    </font>
    <font>
      <b/>
      <sz val="10"/>
      <color theme="1"/>
      <name val="Arial"/>
      <family val="2"/>
    </font>
    <font>
      <b/>
      <sz val="11"/>
      <name val="Arial"/>
      <family val="2"/>
    </font>
    <font>
      <sz val="11"/>
      <name val="Calibri"/>
      <family val="2"/>
      <scheme val="minor"/>
    </font>
    <font>
      <sz val="10"/>
      <name val="Arial"/>
      <family val="2"/>
    </font>
    <font>
      <b/>
      <sz val="11"/>
      <name val="Calibri"/>
      <family val="2"/>
      <scheme val="minor"/>
    </font>
    <font>
      <b/>
      <sz val="14"/>
      <name val="Calibri"/>
      <family val="2"/>
      <scheme val="minor"/>
    </font>
    <font>
      <b/>
      <sz val="12"/>
      <name val="Calibri"/>
      <family val="2"/>
      <scheme val="minor"/>
    </font>
    <font>
      <i/>
      <sz val="10"/>
      <name val="Calibri"/>
      <family val="2"/>
      <scheme val="minor"/>
    </font>
    <font>
      <sz val="10"/>
      <name val="Arial"/>
      <family val="2"/>
    </font>
    <font>
      <b/>
      <sz val="14"/>
      <color theme="4"/>
      <name val="Calibri"/>
      <family val="2"/>
      <scheme val="minor"/>
    </font>
    <font>
      <b/>
      <sz val="11"/>
      <color theme="4"/>
      <name val="Calibri"/>
      <family val="2"/>
      <scheme val="minor"/>
    </font>
    <font>
      <b/>
      <sz val="10"/>
      <color rgb="FF444444"/>
      <name val="Arial"/>
      <family val="2"/>
    </font>
    <font>
      <sz val="9"/>
      <color indexed="81"/>
      <name val="Tahoma"/>
      <family val="2"/>
    </font>
    <font>
      <b/>
      <sz val="9"/>
      <color indexed="81"/>
      <name val="Tahoma"/>
      <family val="2"/>
    </font>
    <font>
      <sz val="7"/>
      <color theme="1"/>
      <name val="Arial"/>
      <family val="2"/>
    </font>
    <font>
      <sz val="7"/>
      <name val="Arial"/>
      <family val="2"/>
    </font>
    <font>
      <sz val="10"/>
      <name val="Arial"/>
    </font>
    <font>
      <sz val="10"/>
      <color rgb="FF485563"/>
      <name val="Arial"/>
      <family val="2"/>
    </font>
  </fonts>
  <fills count="12">
    <fill>
      <patternFill patternType="none"/>
    </fill>
    <fill>
      <patternFill patternType="gray125"/>
    </fill>
    <fill>
      <patternFill patternType="none"/>
    </fill>
    <fill>
      <patternFill patternType="solid">
        <fgColor theme="0" tint="-0.14999847407452621"/>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rgb="FFD9D9D9"/>
      </patternFill>
    </fill>
    <fill>
      <patternFill patternType="solid">
        <fgColor rgb="FF92D050"/>
        <bgColor indexed="64"/>
      </patternFill>
    </fill>
    <fill>
      <patternFill patternType="solid">
        <fgColor theme="7" tint="0.39997558519241921"/>
        <bgColor indexed="64"/>
      </patternFill>
    </fill>
    <fill>
      <patternFill patternType="solid">
        <fgColor theme="7" tint="0.39997558519241921"/>
        <bgColor rgb="FFD9D9D9"/>
      </patternFill>
    </fill>
  </fills>
  <borders count="26">
    <border>
      <left/>
      <right/>
      <top/>
      <bottom/>
      <diagonal/>
    </border>
    <border>
      <left/>
      <right/>
      <top/>
      <bottom/>
      <diagonal/>
    </border>
    <border>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ashDot">
        <color auto="1"/>
      </left>
      <right style="dashDot">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theme="0" tint="-0.14996795556505021"/>
      </left>
      <right style="thin">
        <color theme="0" tint="-0.14996795556505021"/>
      </right>
      <top/>
      <bottom/>
      <diagonal/>
    </border>
    <border>
      <left style="thin">
        <color theme="0" tint="-0.14996795556505021"/>
      </left>
      <right/>
      <top/>
      <bottom/>
      <diagonal/>
    </border>
    <border>
      <left/>
      <right style="thin">
        <color theme="0" tint="-0.1499679555650502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32">
    <xf numFmtId="0" fontId="0" fillId="0" borderId="0"/>
    <xf numFmtId="0" fontId="10" fillId="2" borderId="1"/>
    <xf numFmtId="0" fontId="9" fillId="2" borderId="1"/>
    <xf numFmtId="0" fontId="17" fillId="0" borderId="0" applyNumberFormat="0" applyFill="0" applyBorder="0" applyAlignment="0" applyProtection="0"/>
    <xf numFmtId="0" fontId="8" fillId="2" borderId="1"/>
    <xf numFmtId="0" fontId="11" fillId="2" borderId="1"/>
    <xf numFmtId="0" fontId="7" fillId="2" borderId="1"/>
    <xf numFmtId="0" fontId="6" fillId="2" borderId="1"/>
    <xf numFmtId="0" fontId="5" fillId="2" borderId="1"/>
    <xf numFmtId="0" fontId="4" fillId="2" borderId="1"/>
    <xf numFmtId="0" fontId="4" fillId="2" borderId="1"/>
    <xf numFmtId="0" fontId="17" fillId="2" borderId="1" applyNumberFormat="0" applyFill="0" applyBorder="0" applyAlignment="0" applyProtection="0"/>
    <xf numFmtId="0" fontId="4" fillId="2" borderId="1"/>
    <xf numFmtId="0" fontId="4" fillId="2" borderId="1"/>
    <xf numFmtId="0" fontId="4" fillId="2" borderId="1"/>
    <xf numFmtId="0" fontId="4" fillId="2" borderId="1"/>
    <xf numFmtId="0" fontId="27" fillId="2" borderId="1"/>
    <xf numFmtId="0" fontId="3" fillId="2" borderId="1"/>
    <xf numFmtId="0" fontId="35" fillId="2" borderId="1"/>
    <xf numFmtId="0" fontId="11" fillId="2" borderId="1"/>
    <xf numFmtId="0" fontId="35" fillId="2" borderId="1"/>
    <xf numFmtId="0" fontId="2" fillId="2" borderId="1"/>
    <xf numFmtId="0" fontId="2" fillId="2" borderId="1"/>
    <xf numFmtId="0" fontId="2" fillId="2" borderId="1"/>
    <xf numFmtId="0" fontId="35" fillId="2" borderId="1"/>
    <xf numFmtId="0" fontId="2" fillId="2" borderId="1"/>
    <xf numFmtId="0" fontId="2" fillId="2" borderId="1"/>
    <xf numFmtId="0" fontId="2" fillId="2" borderId="1"/>
    <xf numFmtId="0" fontId="35" fillId="2" borderId="1"/>
    <xf numFmtId="0" fontId="35" fillId="2" borderId="1"/>
    <xf numFmtId="0" fontId="35" fillId="2" borderId="1"/>
    <xf numFmtId="0" fontId="35" fillId="2" borderId="1"/>
  </cellStyleXfs>
  <cellXfs count="271">
    <xf numFmtId="0" fontId="0" fillId="0" borderId="0" xfId="0"/>
    <xf numFmtId="0" fontId="18" fillId="2" borderId="1" xfId="1" applyFont="1"/>
    <xf numFmtId="0" fontId="18" fillId="2" borderId="1" xfId="1" applyFont="1" applyAlignment="1">
      <alignment wrapText="1"/>
    </xf>
    <xf numFmtId="0" fontId="0" fillId="0" borderId="1" xfId="0" applyBorder="1"/>
    <xf numFmtId="0" fontId="17" fillId="0" borderId="4" xfId="3" applyBorder="1" applyAlignment="1"/>
    <xf numFmtId="0" fontId="14" fillId="0" borderId="9" xfId="0" applyFont="1" applyBorder="1" applyAlignment="1"/>
    <xf numFmtId="0" fontId="17" fillId="0" borderId="1" xfId="3" applyBorder="1" applyAlignment="1"/>
    <xf numFmtId="0" fontId="0" fillId="0" borderId="10" xfId="0" applyBorder="1"/>
    <xf numFmtId="0" fontId="13" fillId="6" borderId="3" xfId="5" applyFont="1" applyFill="1" applyBorder="1" applyAlignment="1" applyProtection="1">
      <alignment horizontal="right" wrapText="1"/>
    </xf>
    <xf numFmtId="0" fontId="21" fillId="5" borderId="1" xfId="8" applyFont="1" applyFill="1" applyProtection="1"/>
    <xf numFmtId="0" fontId="23" fillId="5" borderId="1" xfId="8" applyFont="1" applyFill="1" applyProtection="1"/>
    <xf numFmtId="0" fontId="21" fillId="5" borderId="1" xfId="8" applyFont="1" applyFill="1" applyAlignment="1" applyProtection="1">
      <alignment horizontal="right"/>
    </xf>
    <xf numFmtId="0" fontId="21" fillId="5" borderId="1" xfId="8" quotePrefix="1" applyFont="1" applyFill="1" applyProtection="1"/>
    <xf numFmtId="0" fontId="21" fillId="2" borderId="1" xfId="8" applyFont="1" applyProtection="1">
      <protection locked="0"/>
    </xf>
    <xf numFmtId="0" fontId="25" fillId="5" borderId="1" xfId="8" applyFont="1" applyFill="1" applyAlignment="1" applyProtection="1">
      <alignment horizontal="right" vertical="top"/>
    </xf>
    <xf numFmtId="0" fontId="23" fillId="6" borderId="3" xfId="8" applyFont="1" applyFill="1" applyBorder="1" applyAlignment="1" applyProtection="1">
      <alignment horizontal="right"/>
    </xf>
    <xf numFmtId="0" fontId="23" fillId="6" borderId="4" xfId="8" applyFont="1" applyFill="1" applyBorder="1" applyAlignment="1" applyProtection="1">
      <alignment horizontal="center"/>
    </xf>
    <xf numFmtId="0" fontId="21" fillId="6" borderId="9" xfId="8" applyFont="1" applyFill="1" applyBorder="1" applyAlignment="1" applyProtection="1">
      <alignment horizontal="right"/>
    </xf>
    <xf numFmtId="1" fontId="21" fillId="7" borderId="10" xfId="8" applyNumberFormat="1" applyFont="1" applyFill="1" applyBorder="1" applyProtection="1">
      <protection locked="0"/>
    </xf>
    <xf numFmtId="0" fontId="21" fillId="6" borderId="11" xfId="8" applyFont="1" applyFill="1" applyBorder="1" applyAlignment="1" applyProtection="1">
      <alignment horizontal="right"/>
    </xf>
    <xf numFmtId="9" fontId="21" fillId="6" borderId="12" xfId="8" applyNumberFormat="1" applyFont="1" applyFill="1" applyBorder="1" applyProtection="1"/>
    <xf numFmtId="9" fontId="21" fillId="5" borderId="1" xfId="8" applyNumberFormat="1" applyFont="1" applyFill="1" applyProtection="1"/>
    <xf numFmtId="9" fontId="23" fillId="6" borderId="4" xfId="8" applyNumberFormat="1" applyFont="1" applyFill="1" applyBorder="1" applyAlignment="1" applyProtection="1">
      <alignment horizontal="center"/>
    </xf>
    <xf numFmtId="0" fontId="21" fillId="6" borderId="9" xfId="8" applyFont="1" applyFill="1" applyBorder="1" applyAlignment="1" applyProtection="1">
      <alignment horizontal="right" wrapText="1"/>
    </xf>
    <xf numFmtId="9" fontId="21" fillId="7" borderId="10" xfId="8" applyNumberFormat="1" applyFont="1" applyFill="1" applyBorder="1" applyProtection="1">
      <protection locked="0"/>
    </xf>
    <xf numFmtId="0" fontId="23" fillId="2" borderId="1" xfId="8" applyFont="1" applyAlignment="1" applyProtection="1">
      <alignment horizontal="center" vertical="center" wrapText="1"/>
      <protection locked="0"/>
    </xf>
    <xf numFmtId="0" fontId="23" fillId="2" borderId="1" xfId="8" applyFont="1" applyAlignment="1" applyProtection="1">
      <alignment horizontal="right"/>
      <protection locked="0"/>
    </xf>
    <xf numFmtId="0" fontId="21" fillId="6" borderId="11" xfId="8" applyFont="1" applyFill="1" applyBorder="1" applyAlignment="1" applyProtection="1">
      <alignment horizontal="right" wrapText="1"/>
    </xf>
    <xf numFmtId="0" fontId="21" fillId="2" borderId="1" xfId="8" applyFont="1" applyAlignment="1" applyProtection="1">
      <alignment horizontal="right"/>
      <protection locked="0"/>
    </xf>
    <xf numFmtId="0" fontId="21" fillId="2" borderId="1" xfId="8" applyFont="1" applyAlignment="1" applyProtection="1">
      <alignment horizontal="center"/>
      <protection locked="0"/>
    </xf>
    <xf numFmtId="0" fontId="21" fillId="5" borderId="1" xfId="8" applyFont="1" applyFill="1" applyAlignment="1" applyProtection="1">
      <alignment horizontal="right" wrapText="1"/>
    </xf>
    <xf numFmtId="42" fontId="21" fillId="2" borderId="1" xfId="8" applyNumberFormat="1" applyFont="1" applyProtection="1">
      <protection locked="0"/>
    </xf>
    <xf numFmtId="9" fontId="21" fillId="6" borderId="13" xfId="8" applyNumberFormat="1" applyFont="1" applyFill="1" applyBorder="1" applyProtection="1"/>
    <xf numFmtId="0" fontId="21" fillId="6" borderId="13" xfId="8" applyFont="1" applyFill="1" applyBorder="1" applyProtection="1"/>
    <xf numFmtId="0" fontId="21" fillId="6" borderId="4" xfId="8" applyFont="1" applyFill="1" applyBorder="1" applyProtection="1"/>
    <xf numFmtId="0" fontId="26" fillId="6" borderId="11" xfId="5" applyFont="1" applyFill="1" applyBorder="1" applyAlignment="1" applyProtection="1">
      <alignment horizontal="right" wrapText="1"/>
    </xf>
    <xf numFmtId="0" fontId="23" fillId="6" borderId="3" xfId="8" applyFont="1" applyFill="1" applyBorder="1" applyAlignment="1" applyProtection="1">
      <alignment vertical="top"/>
    </xf>
    <xf numFmtId="0" fontId="23" fillId="6" borderId="13" xfId="8" applyFont="1" applyFill="1" applyBorder="1" applyAlignment="1" applyProtection="1">
      <alignment horizontal="center" vertical="top" wrapText="1"/>
    </xf>
    <xf numFmtId="0" fontId="23" fillId="6" borderId="4" xfId="8" applyFont="1" applyFill="1" applyBorder="1" applyAlignment="1" applyProtection="1">
      <alignment horizontal="center" vertical="top" wrapText="1"/>
    </xf>
    <xf numFmtId="0" fontId="21" fillId="6" borderId="1" xfId="8" applyFont="1" applyFill="1" applyBorder="1" applyAlignment="1" applyProtection="1">
      <alignment horizontal="center"/>
    </xf>
    <xf numFmtId="42" fontId="21" fillId="6" borderId="1" xfId="8" applyNumberFormat="1" applyFont="1" applyFill="1" applyBorder="1" applyProtection="1"/>
    <xf numFmtId="42" fontId="21" fillId="6" borderId="10" xfId="8" applyNumberFormat="1" applyFont="1" applyFill="1" applyBorder="1" applyProtection="1"/>
    <xf numFmtId="42" fontId="21" fillId="6" borderId="2" xfId="8" applyNumberFormat="1" applyFont="1" applyFill="1" applyBorder="1" applyProtection="1"/>
    <xf numFmtId="42" fontId="21" fillId="6" borderId="12" xfId="8" applyNumberFormat="1" applyFont="1" applyFill="1" applyBorder="1" applyProtection="1"/>
    <xf numFmtId="42" fontId="21" fillId="3" borderId="2" xfId="8" applyNumberFormat="1" applyFont="1" applyFill="1" applyBorder="1" applyProtection="1"/>
    <xf numFmtId="42" fontId="21" fillId="7" borderId="6" xfId="8" applyNumberFormat="1" applyFont="1" applyFill="1" applyBorder="1" applyProtection="1">
      <protection locked="0"/>
    </xf>
    <xf numFmtId="42" fontId="21" fillId="3" borderId="12" xfId="8" applyNumberFormat="1" applyFont="1" applyFill="1" applyBorder="1" applyProtection="1"/>
    <xf numFmtId="0" fontId="24" fillId="5" borderId="1" xfId="8" applyFont="1" applyFill="1" applyAlignment="1" applyProtection="1">
      <alignment wrapText="1"/>
    </xf>
    <xf numFmtId="0" fontId="23" fillId="6" borderId="3" xfId="8" applyFont="1" applyFill="1" applyBorder="1" applyAlignment="1" applyProtection="1">
      <alignment horizontal="left"/>
    </xf>
    <xf numFmtId="0" fontId="23" fillId="3" borderId="11" xfId="8" applyFont="1" applyFill="1" applyBorder="1" applyAlignment="1" applyProtection="1">
      <alignment horizontal="right"/>
    </xf>
    <xf numFmtId="0" fontId="23" fillId="6" borderId="9" xfId="8" applyFont="1" applyFill="1" applyBorder="1" applyAlignment="1" applyProtection="1">
      <alignment horizontal="right" indent="2"/>
    </xf>
    <xf numFmtId="0" fontId="21" fillId="6" borderId="10" xfId="8" applyFont="1" applyFill="1" applyBorder="1" applyProtection="1"/>
    <xf numFmtId="0" fontId="21" fillId="6" borderId="10" xfId="8" applyFont="1" applyFill="1" applyBorder="1" applyAlignment="1" applyProtection="1">
      <alignment horizontal="left"/>
    </xf>
    <xf numFmtId="42" fontId="21" fillId="7" borderId="10" xfId="8" applyNumberFormat="1" applyFont="1" applyFill="1" applyBorder="1" applyProtection="1">
      <protection locked="0"/>
    </xf>
    <xf numFmtId="0" fontId="23" fillId="6" borderId="9" xfId="8" applyFont="1" applyFill="1" applyBorder="1" applyAlignment="1" applyProtection="1">
      <alignment horizontal="right"/>
    </xf>
    <xf numFmtId="42" fontId="23" fillId="6" borderId="10" xfId="8" applyNumberFormat="1" applyFont="1" applyFill="1" applyBorder="1" applyProtection="1"/>
    <xf numFmtId="0" fontId="21" fillId="6" borderId="1" xfId="8" applyFont="1" applyFill="1" applyBorder="1" applyAlignment="1" applyProtection="1">
      <alignment horizontal="right" indent="2"/>
    </xf>
    <xf numFmtId="0" fontId="21" fillId="6" borderId="1" xfId="8" applyNumberFormat="1" applyFont="1" applyFill="1" applyBorder="1" applyAlignment="1" applyProtection="1">
      <alignment horizontal="left"/>
    </xf>
    <xf numFmtId="0" fontId="21" fillId="7" borderId="1" xfId="8" applyFont="1" applyFill="1" applyBorder="1" applyAlignment="1" applyProtection="1">
      <alignment horizontal="right"/>
      <protection locked="0"/>
    </xf>
    <xf numFmtId="0" fontId="21" fillId="2" borderId="1" xfId="8" applyFont="1" applyAlignment="1" applyProtection="1">
      <alignment horizontal="center" vertical="center" wrapText="1"/>
      <protection locked="0"/>
    </xf>
    <xf numFmtId="0" fontId="21" fillId="2" borderId="1" xfId="8" applyNumberFormat="1" applyFont="1" applyAlignment="1" applyProtection="1">
      <alignment horizontal="center"/>
      <protection locked="0"/>
    </xf>
    <xf numFmtId="0" fontId="21" fillId="2" borderId="1" xfId="8" applyFont="1" applyAlignment="1" applyProtection="1">
      <alignment wrapText="1"/>
      <protection locked="0"/>
    </xf>
    <xf numFmtId="0" fontId="21" fillId="7" borderId="2" xfId="8" applyFont="1" applyFill="1" applyBorder="1" applyAlignment="1" applyProtection="1">
      <alignment horizontal="right"/>
      <protection locked="0"/>
    </xf>
    <xf numFmtId="42" fontId="21" fillId="7" borderId="12" xfId="8" applyNumberFormat="1" applyFont="1" applyFill="1" applyBorder="1" applyProtection="1">
      <protection locked="0"/>
    </xf>
    <xf numFmtId="42" fontId="21" fillId="5" borderId="1" xfId="8" applyNumberFormat="1" applyFont="1" applyFill="1" applyProtection="1"/>
    <xf numFmtId="0" fontId="11" fillId="2" borderId="1" xfId="5"/>
    <xf numFmtId="0" fontId="18" fillId="2" borderId="1" xfId="9" applyFont="1" applyAlignment="1">
      <alignment wrapText="1"/>
    </xf>
    <xf numFmtId="0" fontId="18" fillId="4" borderId="5" xfId="9" applyFont="1" applyFill="1" applyBorder="1"/>
    <xf numFmtId="0" fontId="13" fillId="2" borderId="5" xfId="9" applyFont="1" applyBorder="1" applyAlignment="1">
      <alignment vertical="top"/>
    </xf>
    <xf numFmtId="0" fontId="13" fillId="4" borderId="8" xfId="9" applyFont="1" applyFill="1" applyBorder="1"/>
    <xf numFmtId="0" fontId="16" fillId="4" borderId="1" xfId="9" applyFont="1" applyFill="1" applyBorder="1"/>
    <xf numFmtId="0" fontId="11" fillId="2" borderId="1" xfId="9" applyFont="1" applyBorder="1" applyAlignment="1">
      <alignment horizontal="left" vertical="center" wrapText="1"/>
    </xf>
    <xf numFmtId="0" fontId="18" fillId="2" borderId="1" xfId="9" applyFont="1" applyBorder="1"/>
    <xf numFmtId="0" fontId="11" fillId="2" borderId="1" xfId="5" applyFont="1"/>
    <xf numFmtId="0" fontId="18" fillId="2" borderId="1" xfId="5" applyFont="1"/>
    <xf numFmtId="0" fontId="11" fillId="2" borderId="1" xfId="5" applyBorder="1"/>
    <xf numFmtId="0" fontId="11" fillId="2" borderId="1" xfId="5" applyFont="1" applyBorder="1" applyAlignment="1">
      <alignment vertical="center" wrapText="1"/>
    </xf>
    <xf numFmtId="0" fontId="11" fillId="2" borderId="1" xfId="5" applyFont="1" applyAlignment="1">
      <alignment vertical="center" wrapText="1"/>
    </xf>
    <xf numFmtId="0" fontId="13" fillId="2" borderId="1" xfId="5" applyFont="1" applyBorder="1" applyAlignment="1">
      <alignment vertical="center" wrapText="1"/>
    </xf>
    <xf numFmtId="0" fontId="11" fillId="2" borderId="1" xfId="5" applyFont="1" applyBorder="1"/>
    <xf numFmtId="0" fontId="11" fillId="2" borderId="1" xfId="5" applyFill="1"/>
    <xf numFmtId="0" fontId="11" fillId="2" borderId="14" xfId="5" applyFont="1" applyFill="1" applyBorder="1" applyAlignment="1">
      <alignment horizontal="left" wrapText="1"/>
    </xf>
    <xf numFmtId="0" fontId="11" fillId="2" borderId="1" xfId="5" applyFont="1" applyFill="1" applyBorder="1" applyAlignment="1">
      <alignment horizontal="left" wrapText="1"/>
    </xf>
    <xf numFmtId="0" fontId="18" fillId="2" borderId="14" xfId="5" applyFont="1" applyFill="1" applyBorder="1" applyAlignment="1">
      <alignment horizontal="left" wrapText="1"/>
    </xf>
    <xf numFmtId="0" fontId="11" fillId="2" borderId="1" xfId="5" applyAlignment="1">
      <alignment wrapText="1"/>
    </xf>
    <xf numFmtId="0" fontId="29" fillId="2" borderId="5" xfId="8" applyFont="1" applyBorder="1" applyAlignment="1" applyProtection="1">
      <alignment horizontal="right"/>
    </xf>
    <xf numFmtId="0" fontId="23" fillId="5" borderId="1" xfId="8" applyFont="1" applyFill="1" applyBorder="1" applyAlignment="1" applyProtection="1">
      <alignment wrapText="1"/>
    </xf>
    <xf numFmtId="0" fontId="21" fillId="5" borderId="1" xfId="8" applyFont="1" applyFill="1" applyBorder="1" applyProtection="1"/>
    <xf numFmtId="0" fontId="23" fillId="5" borderId="1" xfId="8" applyFont="1" applyFill="1" applyBorder="1" applyAlignment="1" applyProtection="1">
      <alignment horizontal="right"/>
    </xf>
    <xf numFmtId="42" fontId="22" fillId="5" borderId="1" xfId="8" applyNumberFormat="1" applyFont="1" applyFill="1" applyBorder="1" applyProtection="1"/>
    <xf numFmtId="164" fontId="22" fillId="5" borderId="1" xfId="8" applyNumberFormat="1" applyFont="1" applyFill="1" applyBorder="1" applyProtection="1"/>
    <xf numFmtId="0" fontId="18" fillId="2" borderId="6" xfId="9" applyFont="1" applyBorder="1"/>
    <xf numFmtId="0" fontId="19" fillId="4" borderId="8" xfId="9" applyFont="1" applyFill="1" applyBorder="1" applyAlignment="1">
      <alignment wrapText="1"/>
    </xf>
    <xf numFmtId="0" fontId="11" fillId="2" borderId="1" xfId="5" applyAlignment="1"/>
    <xf numFmtId="0" fontId="18" fillId="2" borderId="1" xfId="1" applyFont="1" applyAlignment="1"/>
    <xf numFmtId="0" fontId="18" fillId="2" borderId="1" xfId="9" applyFont="1" applyBorder="1" applyAlignment="1">
      <alignment horizontal="left" vertical="center" wrapText="1"/>
    </xf>
    <xf numFmtId="0" fontId="18" fillId="2" borderId="1" xfId="9" applyFont="1" applyBorder="1" applyAlignment="1">
      <alignment wrapText="1"/>
    </xf>
    <xf numFmtId="0" fontId="0" fillId="0" borderId="0" xfId="0" applyAlignment="1"/>
    <xf numFmtId="0" fontId="0" fillId="0" borderId="0" xfId="0" applyFill="1" applyAlignment="1"/>
    <xf numFmtId="49" fontId="0" fillId="0" borderId="0" xfId="0" applyNumberFormat="1" applyAlignment="1"/>
    <xf numFmtId="0" fontId="27" fillId="2" borderId="1" xfId="16" applyAlignment="1" applyProtection="1">
      <alignment wrapText="1"/>
      <protection locked="0"/>
    </xf>
    <xf numFmtId="0" fontId="11" fillId="2" borderId="1" xfId="16" applyFont="1" applyAlignment="1" applyProtection="1">
      <alignment wrapText="1"/>
    </xf>
    <xf numFmtId="0" fontId="27" fillId="2" borderId="1" xfId="16" applyAlignment="1" applyProtection="1">
      <alignment wrapText="1"/>
    </xf>
    <xf numFmtId="0" fontId="27" fillId="2" borderId="1" xfId="16" applyProtection="1">
      <protection locked="0"/>
    </xf>
    <xf numFmtId="0" fontId="11" fillId="2" borderId="1" xfId="16" applyFont="1" applyFill="1" applyBorder="1" applyAlignment="1" applyProtection="1">
      <protection locked="0"/>
    </xf>
    <xf numFmtId="0" fontId="27" fillId="2" borderId="1" xfId="16" applyAlignment="1" applyProtection="1">
      <protection locked="0"/>
    </xf>
    <xf numFmtId="0" fontId="0" fillId="0" borderId="1" xfId="0" applyBorder="1" applyAlignment="1"/>
    <xf numFmtId="0" fontId="18" fillId="3" borderId="2" xfId="17" applyFont="1" applyFill="1" applyBorder="1" applyAlignment="1" applyProtection="1">
      <alignment wrapText="1"/>
    </xf>
    <xf numFmtId="0" fontId="11" fillId="0" borderId="1" xfId="5" applyFill="1" applyAlignment="1" applyProtection="1">
      <alignment wrapText="1"/>
    </xf>
    <xf numFmtId="0" fontId="30" fillId="0" borderId="0" xfId="0" applyFont="1" applyFill="1" applyProtection="1"/>
    <xf numFmtId="0" fontId="15" fillId="7" borderId="16" xfId="5" applyFont="1" applyFill="1" applyBorder="1" applyAlignment="1" applyProtection="1">
      <alignment wrapText="1"/>
      <protection locked="0"/>
    </xf>
    <xf numFmtId="0" fontId="15" fillId="7" borderId="1" xfId="16" applyFont="1" applyFill="1" applyBorder="1" applyAlignment="1" applyProtection="1">
      <alignment wrapText="1"/>
      <protection locked="0"/>
    </xf>
    <xf numFmtId="0" fontId="15" fillId="7" borderId="17" xfId="16" applyFont="1" applyFill="1" applyBorder="1" applyAlignment="1" applyProtection="1">
      <alignment wrapText="1"/>
      <protection locked="0"/>
    </xf>
    <xf numFmtId="0" fontId="11" fillId="2" borderId="1" xfId="16" applyFont="1" applyBorder="1" applyAlignment="1" applyProtection="1">
      <alignment wrapText="1"/>
    </xf>
    <xf numFmtId="0" fontId="11" fillId="0" borderId="1" xfId="16" applyFont="1" applyFill="1" applyAlignment="1" applyProtection="1">
      <alignment wrapText="1"/>
      <protection locked="0"/>
    </xf>
    <xf numFmtId="0" fontId="11" fillId="2" borderId="1" xfId="0" applyFont="1" applyFill="1" applyBorder="1" applyAlignment="1">
      <alignment horizontal="left"/>
    </xf>
    <xf numFmtId="0" fontId="0" fillId="0" borderId="1" xfId="0" applyBorder="1" applyAlignment="1">
      <alignment wrapText="1"/>
    </xf>
    <xf numFmtId="0" fontId="18" fillId="2" borderId="1" xfId="5" applyFont="1" applyAlignment="1" applyProtection="1">
      <alignment wrapText="1"/>
    </xf>
    <xf numFmtId="0" fontId="18" fillId="2" borderId="1" xfId="16" applyFont="1" applyAlignment="1" applyProtection="1">
      <alignment wrapText="1"/>
    </xf>
    <xf numFmtId="0" fontId="13" fillId="2" borderId="3" xfId="9" applyFont="1" applyBorder="1" applyAlignment="1">
      <alignment vertical="top" wrapText="1"/>
    </xf>
    <xf numFmtId="0" fontId="19" fillId="8" borderId="20" xfId="0" applyFont="1" applyFill="1" applyBorder="1" applyAlignment="1">
      <alignment horizontal="left" wrapText="1"/>
    </xf>
    <xf numFmtId="0" fontId="0" fillId="0" borderId="1" xfId="0" applyFill="1" applyBorder="1" applyAlignment="1"/>
    <xf numFmtId="49" fontId="0" fillId="0" borderId="1" xfId="0" applyNumberFormat="1" applyFill="1" applyBorder="1" applyAlignment="1"/>
    <xf numFmtId="0" fontId="11" fillId="0" borderId="1" xfId="0" applyFont="1" applyBorder="1" applyAlignment="1"/>
    <xf numFmtId="0" fontId="11" fillId="0" borderId="1" xfId="0" applyFont="1" applyFill="1" applyBorder="1" applyAlignment="1">
      <alignment horizontal="left"/>
    </xf>
    <xf numFmtId="0" fontId="11" fillId="8" borderId="1" xfId="0" applyFont="1" applyFill="1" applyBorder="1" applyAlignment="1">
      <alignment horizontal="left"/>
    </xf>
    <xf numFmtId="49" fontId="11" fillId="8" borderId="1" xfId="0" applyNumberFormat="1" applyFont="1" applyFill="1" applyBorder="1" applyAlignment="1">
      <alignment horizontal="left"/>
    </xf>
    <xf numFmtId="49" fontId="19" fillId="6" borderId="22" xfId="0" applyNumberFormat="1" applyFont="1" applyFill="1" applyBorder="1" applyAlignment="1">
      <alignment horizontal="left" wrapText="1"/>
    </xf>
    <xf numFmtId="0" fontId="19" fillId="9" borderId="20" xfId="0" applyFont="1" applyFill="1" applyBorder="1" applyAlignment="1">
      <alignment horizontal="left" wrapText="1"/>
    </xf>
    <xf numFmtId="0" fontId="12" fillId="2" borderId="1" xfId="0" applyFont="1" applyFill="1" applyBorder="1" applyAlignment="1">
      <alignment horizontal="left" wrapText="1"/>
    </xf>
    <xf numFmtId="0" fontId="11" fillId="9" borderId="1" xfId="0" applyFont="1" applyFill="1" applyBorder="1" applyAlignment="1">
      <alignment horizontal="left"/>
    </xf>
    <xf numFmtId="0" fontId="11" fillId="6" borderId="1" xfId="0" applyFont="1" applyFill="1" applyBorder="1" applyAlignment="1">
      <alignment horizontal="left"/>
    </xf>
    <xf numFmtId="0" fontId="11" fillId="11" borderId="1" xfId="0" applyFont="1" applyFill="1" applyBorder="1" applyAlignment="1">
      <alignment horizontal="left"/>
    </xf>
    <xf numFmtId="0" fontId="19" fillId="8" borderId="21" xfId="0" applyFont="1" applyFill="1" applyBorder="1" applyAlignment="1">
      <alignment horizontal="left" wrapText="1"/>
    </xf>
    <xf numFmtId="0" fontId="19" fillId="8" borderId="1" xfId="0" applyFont="1" applyFill="1" applyBorder="1" applyAlignment="1">
      <alignment horizontal="left" wrapText="1"/>
    </xf>
    <xf numFmtId="0" fontId="15" fillId="0" borderId="1" xfId="0" applyFont="1" applyFill="1" applyBorder="1" applyAlignment="1">
      <alignment horizontal="left"/>
    </xf>
    <xf numFmtId="0" fontId="15" fillId="2" borderId="1" xfId="0" applyFont="1" applyFill="1" applyBorder="1" applyAlignment="1">
      <alignment horizontal="left"/>
    </xf>
    <xf numFmtId="0" fontId="15" fillId="0" borderId="1" xfId="0" applyFont="1" applyBorder="1" applyAlignment="1"/>
    <xf numFmtId="0" fontId="18" fillId="3" borderId="23" xfId="17" applyFont="1" applyFill="1" applyBorder="1" applyAlignment="1" applyProtection="1">
      <alignment wrapText="1"/>
      <protection locked="0"/>
    </xf>
    <xf numFmtId="0" fontId="18" fillId="3" borderId="24" xfId="17" applyFont="1" applyFill="1" applyBorder="1" applyAlignment="1" applyProtection="1">
      <alignment wrapText="1"/>
      <protection locked="0"/>
    </xf>
    <xf numFmtId="0" fontId="18" fillId="3" borderId="25" xfId="17" applyFont="1" applyFill="1" applyBorder="1" applyAlignment="1" applyProtection="1">
      <alignment wrapText="1"/>
      <protection locked="0"/>
    </xf>
    <xf numFmtId="0" fontId="15" fillId="7" borderId="23" xfId="5" applyFont="1" applyFill="1" applyBorder="1" applyAlignment="1" applyProtection="1">
      <alignment wrapText="1"/>
      <protection locked="0"/>
    </xf>
    <xf numFmtId="0" fontId="15" fillId="7" borderId="24" xfId="16" applyFont="1" applyFill="1" applyBorder="1" applyAlignment="1" applyProtection="1">
      <alignment wrapText="1"/>
      <protection locked="0"/>
    </xf>
    <xf numFmtId="0" fontId="15" fillId="7" borderId="25" xfId="16" applyFont="1" applyFill="1" applyBorder="1" applyAlignment="1" applyProtection="1">
      <alignment wrapText="1"/>
      <protection locked="0"/>
    </xf>
    <xf numFmtId="0" fontId="15" fillId="7" borderId="18" xfId="5" applyFont="1" applyFill="1" applyBorder="1" applyAlignment="1" applyProtection="1">
      <alignment wrapText="1"/>
      <protection locked="0"/>
    </xf>
    <xf numFmtId="0" fontId="15" fillId="7" borderId="15" xfId="16" applyFont="1" applyFill="1" applyBorder="1" applyAlignment="1" applyProtection="1">
      <alignment wrapText="1"/>
      <protection locked="0"/>
    </xf>
    <xf numFmtId="0" fontId="15" fillId="7" borderId="19" xfId="16" applyFont="1" applyFill="1" applyBorder="1" applyAlignment="1" applyProtection="1">
      <alignment wrapText="1"/>
      <protection locked="0"/>
    </xf>
    <xf numFmtId="49" fontId="11" fillId="6" borderId="1" xfId="0" applyNumberFormat="1" applyFont="1" applyFill="1" applyBorder="1" applyAlignment="1">
      <alignment horizontal="left"/>
    </xf>
    <xf numFmtId="49" fontId="11" fillId="6" borderId="1" xfId="0" applyNumberFormat="1" applyFont="1" applyFill="1" applyBorder="1" applyAlignment="1">
      <alignment horizontal="left" vertical="top" wrapText="1"/>
    </xf>
    <xf numFmtId="0" fontId="11" fillId="8" borderId="1" xfId="0" applyFont="1" applyFill="1" applyBorder="1" applyAlignment="1">
      <alignment horizontal="left" vertical="top" wrapText="1"/>
    </xf>
    <xf numFmtId="49" fontId="11" fillId="8" borderId="1" xfId="0" applyNumberFormat="1" applyFont="1" applyFill="1" applyBorder="1" applyAlignment="1">
      <alignment horizontal="left" vertical="top" wrapText="1"/>
    </xf>
    <xf numFmtId="0" fontId="11" fillId="9" borderId="1" xfId="0" applyFont="1" applyFill="1" applyBorder="1" applyAlignment="1">
      <alignment horizontal="left" vertical="top" wrapText="1"/>
    </xf>
    <xf numFmtId="0" fontId="11" fillId="11" borderId="1" xfId="0" applyFont="1" applyFill="1" applyBorder="1" applyAlignment="1">
      <alignment horizontal="left" vertical="top" wrapText="1"/>
    </xf>
    <xf numFmtId="0" fontId="11" fillId="6" borderId="1" xfId="0" applyFont="1" applyFill="1" applyBorder="1" applyAlignment="1">
      <alignment horizontal="left" vertical="top" wrapText="1"/>
    </xf>
    <xf numFmtId="0" fontId="19" fillId="4" borderId="7" xfId="9" applyFont="1" applyFill="1" applyBorder="1" applyAlignment="1">
      <alignment wrapText="1"/>
    </xf>
    <xf numFmtId="0" fontId="19" fillId="6" borderId="21" xfId="0" applyFont="1" applyFill="1" applyBorder="1" applyAlignment="1">
      <alignment horizontal="left" wrapText="1"/>
    </xf>
    <xf numFmtId="0" fontId="0" fillId="0" borderId="1" xfId="0" applyFill="1" applyBorder="1" applyAlignment="1">
      <alignment wrapText="1"/>
    </xf>
    <xf numFmtId="0" fontId="15" fillId="6" borderId="1" xfId="0" applyFont="1" applyFill="1" applyBorder="1" applyAlignment="1">
      <alignment horizontal="left" wrapText="1"/>
    </xf>
    <xf numFmtId="0" fontId="11" fillId="6" borderId="1" xfId="0" applyFont="1" applyFill="1" applyBorder="1" applyAlignment="1">
      <alignment horizontal="left" wrapText="1"/>
    </xf>
    <xf numFmtId="0" fontId="0" fillId="0" borderId="0" xfId="0" applyAlignment="1">
      <alignment wrapText="1"/>
    </xf>
    <xf numFmtId="0" fontId="13" fillId="2" borderId="1" xfId="0" applyFont="1" applyFill="1" applyBorder="1" applyAlignment="1">
      <alignment horizontal="left"/>
    </xf>
    <xf numFmtId="0" fontId="0" fillId="2" borderId="0" xfId="0" applyFill="1"/>
    <xf numFmtId="14" fontId="35" fillId="2" borderId="1" xfId="18" applyNumberFormat="1" applyAlignment="1"/>
    <xf numFmtId="0" fontId="35" fillId="2" borderId="1" xfId="18" applyAlignment="1"/>
    <xf numFmtId="0" fontId="35" fillId="2" borderId="1" xfId="18" applyAlignment="1">
      <alignment horizontal="left"/>
    </xf>
    <xf numFmtId="8" fontId="35" fillId="2" borderId="1" xfId="18" applyNumberFormat="1" applyAlignment="1"/>
    <xf numFmtId="0" fontId="11" fillId="2" borderId="1" xfId="18" applyFont="1" applyAlignment="1"/>
    <xf numFmtId="0" fontId="11" fillId="2" borderId="1" xfId="18" applyFont="1" applyFill="1" applyBorder="1" applyAlignment="1">
      <alignment horizontal="left"/>
    </xf>
    <xf numFmtId="14" fontId="35" fillId="2" borderId="1" xfId="18" applyNumberFormat="1" applyFill="1" applyAlignment="1"/>
    <xf numFmtId="0" fontId="35" fillId="2" borderId="1" xfId="18" applyFill="1" applyAlignment="1"/>
    <xf numFmtId="8" fontId="35" fillId="2" borderId="1" xfId="18" applyNumberFormat="1" applyFill="1" applyAlignment="1"/>
    <xf numFmtId="0" fontId="35" fillId="2" borderId="1" xfId="18" applyFill="1" applyAlignment="1">
      <alignment horizontal="left"/>
    </xf>
    <xf numFmtId="0" fontId="36" fillId="2" borderId="1" xfId="18" applyFont="1" applyAlignment="1">
      <alignment horizontal="left"/>
    </xf>
    <xf numFmtId="166" fontId="35" fillId="2" borderId="1" xfId="18" applyNumberFormat="1" applyFill="1" applyAlignment="1"/>
    <xf numFmtId="8" fontId="11" fillId="2" borderId="1" xfId="18" applyNumberFormat="1" applyFont="1" applyFill="1" applyAlignment="1"/>
    <xf numFmtId="0" fontId="0" fillId="2" borderId="1" xfId="18" applyFont="1" applyAlignment="1"/>
    <xf numFmtId="0" fontId="0" fillId="8" borderId="1" xfId="0" applyFont="1" applyFill="1" applyBorder="1" applyAlignment="1">
      <alignment horizontal="left"/>
    </xf>
    <xf numFmtId="0" fontId="0" fillId="0" borderId="1" xfId="0" applyFont="1" applyFill="1" applyBorder="1" applyAlignment="1">
      <alignment horizontal="left"/>
    </xf>
    <xf numFmtId="0" fontId="0" fillId="8" borderId="1" xfId="18" applyFont="1" applyFill="1" applyAlignment="1">
      <alignment horizontal="left"/>
    </xf>
    <xf numFmtId="0" fontId="0" fillId="6" borderId="1" xfId="0" applyFont="1" applyFill="1" applyBorder="1" applyAlignment="1">
      <alignment horizontal="left" wrapText="1"/>
    </xf>
    <xf numFmtId="0" fontId="0" fillId="8" borderId="0" xfId="0" applyFont="1" applyFill="1" applyAlignment="1">
      <alignment horizontal="left"/>
    </xf>
    <xf numFmtId="0" fontId="0" fillId="0" borderId="0" xfId="0" applyFont="1" applyFill="1" applyAlignment="1">
      <alignment horizontal="left"/>
    </xf>
    <xf numFmtId="0" fontId="0" fillId="6" borderId="0" xfId="0" applyFont="1" applyFill="1" applyAlignment="1">
      <alignment horizontal="left" wrapText="1"/>
    </xf>
    <xf numFmtId="0" fontId="0" fillId="8" borderId="1" xfId="18" applyFont="1" applyFill="1" applyBorder="1" applyAlignment="1">
      <alignment horizontal="left"/>
    </xf>
    <xf numFmtId="0" fontId="35" fillId="0" borderId="1" xfId="18" applyFill="1" applyAlignment="1"/>
    <xf numFmtId="14" fontId="35" fillId="0" borderId="1" xfId="18" applyNumberFormat="1" applyFill="1" applyAlignment="1"/>
    <xf numFmtId="14" fontId="0" fillId="0" borderId="1" xfId="0" applyNumberFormat="1" applyFill="1" applyBorder="1" applyAlignment="1"/>
    <xf numFmtId="14" fontId="19" fillId="8" borderId="1" xfId="0" applyNumberFormat="1" applyFont="1" applyFill="1" applyBorder="1" applyAlignment="1">
      <alignment horizontal="left" wrapText="1"/>
    </xf>
    <xf numFmtId="14" fontId="11" fillId="8" borderId="1" xfId="0" applyNumberFormat="1" applyFont="1" applyFill="1" applyBorder="1" applyAlignment="1">
      <alignment horizontal="left"/>
    </xf>
    <xf numFmtId="14" fontId="0" fillId="8" borderId="1" xfId="0" applyNumberFormat="1" applyFont="1" applyFill="1" applyBorder="1" applyAlignment="1">
      <alignment horizontal="left"/>
    </xf>
    <xf numFmtId="14" fontId="0" fillId="8" borderId="0" xfId="0" applyNumberFormat="1" applyFont="1" applyFill="1" applyAlignment="1">
      <alignment horizontal="left"/>
    </xf>
    <xf numFmtId="14" fontId="0" fillId="0" borderId="0" xfId="0" applyNumberFormat="1" applyAlignment="1"/>
    <xf numFmtId="14" fontId="0" fillId="2" borderId="0" xfId="0" applyNumberFormat="1" applyFill="1" applyAlignment="1">
      <alignment horizontal="left"/>
    </xf>
    <xf numFmtId="165" fontId="0" fillId="8" borderId="0" xfId="0" applyNumberFormat="1" applyFont="1" applyFill="1" applyAlignment="1">
      <alignment horizontal="left"/>
    </xf>
    <xf numFmtId="165" fontId="0" fillId="2" borderId="0" xfId="0" applyNumberFormat="1" applyFill="1"/>
    <xf numFmtId="165" fontId="0" fillId="0" borderId="1" xfId="0" applyNumberFormat="1" applyFill="1" applyBorder="1" applyAlignment="1"/>
    <xf numFmtId="165" fontId="19" fillId="9" borderId="20" xfId="0" applyNumberFormat="1" applyFont="1" applyFill="1" applyBorder="1" applyAlignment="1">
      <alignment horizontal="left" wrapText="1"/>
    </xf>
    <xf numFmtId="165" fontId="15" fillId="9" borderId="1" xfId="0" applyNumberFormat="1" applyFont="1" applyFill="1" applyBorder="1" applyAlignment="1">
      <alignment horizontal="left"/>
    </xf>
    <xf numFmtId="165" fontId="11" fillId="9" borderId="1" xfId="0" applyNumberFormat="1" applyFont="1" applyFill="1" applyBorder="1" applyAlignment="1">
      <alignment horizontal="left"/>
    </xf>
    <xf numFmtId="165" fontId="0" fillId="9" borderId="1" xfId="0" applyNumberFormat="1" applyFont="1" applyFill="1" applyBorder="1" applyAlignment="1">
      <alignment horizontal="left"/>
    </xf>
    <xf numFmtId="165" fontId="0" fillId="9" borderId="0" xfId="0" applyNumberFormat="1" applyFont="1" applyFill="1" applyAlignment="1">
      <alignment horizontal="left"/>
    </xf>
    <xf numFmtId="165" fontId="0" fillId="0" borderId="0" xfId="0" applyNumberFormat="1" applyAlignment="1"/>
    <xf numFmtId="165" fontId="19" fillId="11" borderId="20" xfId="0" applyNumberFormat="1" applyFont="1" applyFill="1" applyBorder="1" applyAlignment="1">
      <alignment horizontal="left" wrapText="1"/>
    </xf>
    <xf numFmtId="165" fontId="11" fillId="11" borderId="1" xfId="0" applyNumberFormat="1" applyFont="1" applyFill="1" applyBorder="1" applyAlignment="1">
      <alignment horizontal="left"/>
    </xf>
    <xf numFmtId="165" fontId="0" fillId="11" borderId="1" xfId="0" applyNumberFormat="1" applyFont="1" applyFill="1" applyBorder="1" applyAlignment="1">
      <alignment horizontal="left"/>
    </xf>
    <xf numFmtId="165" fontId="0" fillId="11" borderId="0" xfId="0" applyNumberFormat="1" applyFont="1" applyFill="1" applyAlignment="1">
      <alignment horizontal="left"/>
    </xf>
    <xf numFmtId="165" fontId="18" fillId="2" borderId="1" xfId="5" applyNumberFormat="1" applyFont="1" applyAlignment="1" applyProtection="1">
      <alignment wrapText="1"/>
    </xf>
    <xf numFmtId="165" fontId="18" fillId="2" borderId="1" xfId="16" applyNumberFormat="1" applyFont="1" applyAlignment="1" applyProtection="1">
      <alignment wrapText="1"/>
    </xf>
    <xf numFmtId="14" fontId="0" fillId="0" borderId="1" xfId="18" applyNumberFormat="1" applyFont="1" applyFill="1" applyAlignment="1"/>
    <xf numFmtId="0" fontId="0" fillId="6" borderId="0" xfId="0" applyNumberFormat="1" applyFont="1" applyFill="1" applyAlignment="1">
      <alignment horizontal="left" wrapText="1"/>
    </xf>
    <xf numFmtId="0" fontId="0" fillId="7" borderId="0" xfId="0" applyFill="1" applyAlignment="1"/>
    <xf numFmtId="165" fontId="0" fillId="0" borderId="0" xfId="0" applyNumberFormat="1" applyAlignment="1">
      <alignment vertical="top"/>
    </xf>
    <xf numFmtId="167" fontId="0" fillId="0" borderId="0" xfId="0" applyNumberFormat="1" applyAlignment="1">
      <alignment vertical="top"/>
    </xf>
    <xf numFmtId="0" fontId="0" fillId="0" borderId="0" xfId="0" applyNumberFormat="1" applyFont="1" applyFill="1" applyAlignment="1">
      <alignment horizontal="left" wrapText="1"/>
    </xf>
    <xf numFmtId="42" fontId="21" fillId="7" borderId="1" xfId="27" applyNumberFormat="1" applyFont="1" applyFill="1" applyBorder="1" applyProtection="1">
      <protection locked="0"/>
    </xf>
    <xf numFmtId="42" fontId="21" fillId="7" borderId="1" xfId="27" applyNumberFormat="1" applyFont="1" applyFill="1" applyBorder="1" applyProtection="1">
      <protection locked="0"/>
    </xf>
    <xf numFmtId="42" fontId="21" fillId="7" borderId="1" xfId="27" applyNumberFormat="1" applyFont="1" applyFill="1" applyBorder="1" applyProtection="1">
      <protection locked="0"/>
    </xf>
    <xf numFmtId="42" fontId="21" fillId="7" borderId="1" xfId="27" applyNumberFormat="1" applyFont="1" applyFill="1" applyBorder="1" applyProtection="1">
      <protection locked="0"/>
    </xf>
    <xf numFmtId="42" fontId="21" fillId="7" borderId="2" xfId="27" applyNumberFormat="1" applyFont="1" applyFill="1" applyBorder="1" applyProtection="1">
      <protection locked="0"/>
    </xf>
    <xf numFmtId="0" fontId="0" fillId="8" borderId="0" xfId="0" applyNumberFormat="1" applyFont="1" applyFill="1" applyAlignment="1">
      <alignment horizontal="left"/>
    </xf>
    <xf numFmtId="0" fontId="0" fillId="0" borderId="0" xfId="0" applyNumberFormat="1" applyFont="1" applyFill="1" applyAlignment="1">
      <alignment horizontal="left"/>
    </xf>
    <xf numFmtId="0" fontId="0" fillId="0" borderId="1" xfId="18" applyNumberFormat="1" applyFont="1" applyFill="1" applyAlignment="1"/>
    <xf numFmtId="0" fontId="0" fillId="0" borderId="1" xfId="18" applyFont="1" applyFill="1" applyAlignment="1"/>
    <xf numFmtId="4" fontId="13" fillId="2" borderId="1" xfId="0" applyNumberFormat="1" applyFont="1" applyFill="1" applyBorder="1" applyAlignment="1">
      <alignment horizontal="left"/>
    </xf>
    <xf numFmtId="3" fontId="11" fillId="7" borderId="16" xfId="5" applyNumberFormat="1" applyFont="1" applyFill="1" applyBorder="1" applyAlignment="1" applyProtection="1">
      <alignment wrapText="1"/>
      <protection locked="0"/>
    </xf>
    <xf numFmtId="4" fontId="11" fillId="7" borderId="16" xfId="5" applyNumberFormat="1" applyFont="1" applyFill="1" applyBorder="1" applyAlignment="1" applyProtection="1">
      <alignment wrapText="1"/>
      <protection locked="0"/>
    </xf>
    <xf numFmtId="4" fontId="11" fillId="7" borderId="0" xfId="0" applyNumberFormat="1" applyFont="1" applyFill="1"/>
    <xf numFmtId="168" fontId="21" fillId="7" borderId="2" xfId="27" applyNumberFormat="1" applyFont="1" applyFill="1" applyBorder="1" applyProtection="1">
      <protection locked="0"/>
    </xf>
    <xf numFmtId="168" fontId="11" fillId="2" borderId="1" xfId="0" applyNumberFormat="1" applyFont="1" applyFill="1" applyBorder="1" applyAlignment="1">
      <alignment horizontal="left"/>
    </xf>
    <xf numFmtId="168" fontId="21" fillId="3" borderId="2" xfId="8" applyNumberFormat="1" applyFont="1" applyFill="1" applyBorder="1" applyAlignment="1" applyProtection="1">
      <alignment horizontal="right"/>
    </xf>
    <xf numFmtId="0" fontId="14" fillId="0" borderId="9" xfId="0" applyFont="1" applyBorder="1" applyAlignment="1">
      <alignment wrapText="1"/>
    </xf>
    <xf numFmtId="0" fontId="14" fillId="0" borderId="1" xfId="0" applyFont="1" applyBorder="1" applyAlignment="1">
      <alignment wrapText="1"/>
    </xf>
    <xf numFmtId="0" fontId="14" fillId="0" borderId="10" xfId="0" applyFont="1" applyBorder="1" applyAlignment="1">
      <alignment wrapText="1"/>
    </xf>
    <xf numFmtId="0" fontId="0" fillId="0" borderId="9" xfId="0" applyBorder="1" applyAlignment="1">
      <alignment wrapText="1"/>
    </xf>
    <xf numFmtId="0" fontId="0" fillId="0" borderId="1" xfId="0" applyBorder="1" applyAlignment="1">
      <alignment wrapText="1"/>
    </xf>
    <xf numFmtId="0" fontId="0" fillId="0" borderId="10" xfId="0" applyBorder="1" applyAlignment="1">
      <alignment wrapText="1"/>
    </xf>
    <xf numFmtId="0" fontId="0" fillId="0" borderId="9" xfId="0" applyBorder="1" applyAlignment="1">
      <alignment vertical="center"/>
    </xf>
    <xf numFmtId="0" fontId="0" fillId="0" borderId="1" xfId="0" applyBorder="1" applyAlignment="1">
      <alignment vertical="center"/>
    </xf>
    <xf numFmtId="0" fontId="0" fillId="0" borderId="10" xfId="0" applyBorder="1" applyAlignment="1">
      <alignment vertical="center"/>
    </xf>
    <xf numFmtId="0" fontId="0" fillId="0" borderId="11" xfId="0" applyBorder="1" applyAlignment="1">
      <alignment vertical="center" wrapText="1"/>
    </xf>
    <xf numFmtId="0" fontId="0" fillId="0" borderId="2" xfId="0" applyBorder="1" applyAlignment="1">
      <alignment vertical="center" wrapText="1"/>
    </xf>
    <xf numFmtId="0" fontId="0" fillId="0" borderId="12" xfId="0" applyBorder="1" applyAlignment="1">
      <alignment vertical="center" wrapText="1"/>
    </xf>
    <xf numFmtId="0" fontId="20" fillId="4" borderId="5" xfId="0" applyFont="1" applyFill="1" applyBorder="1"/>
    <xf numFmtId="0" fontId="20" fillId="4" borderId="6" xfId="0" applyFont="1" applyFill="1" applyBorder="1"/>
    <xf numFmtId="0" fontId="20" fillId="4" borderId="7" xfId="0" applyFont="1" applyFill="1" applyBorder="1"/>
    <xf numFmtId="0" fontId="14" fillId="0" borderId="3" xfId="0" applyFont="1" applyBorder="1" applyAlignment="1">
      <alignment wrapText="1"/>
    </xf>
    <xf numFmtId="0" fontId="14" fillId="0" borderId="13" xfId="0" applyFont="1" applyBorder="1" applyAlignment="1">
      <alignment wrapText="1"/>
    </xf>
    <xf numFmtId="0" fontId="13" fillId="2" borderId="3" xfId="9" applyFont="1" applyBorder="1" applyAlignment="1">
      <alignment vertical="top" wrapText="1"/>
    </xf>
    <xf numFmtId="0" fontId="13" fillId="2" borderId="9" xfId="9" applyFont="1" applyBorder="1" applyAlignment="1">
      <alignment vertical="top" wrapText="1"/>
    </xf>
    <xf numFmtId="0" fontId="13" fillId="2" borderId="11" xfId="9" applyFont="1" applyBorder="1" applyAlignment="1">
      <alignment vertical="top" wrapText="1"/>
    </xf>
    <xf numFmtId="0" fontId="18" fillId="9" borderId="6" xfId="9" applyFont="1" applyFill="1" applyBorder="1" applyAlignment="1">
      <alignment wrapText="1"/>
    </xf>
    <xf numFmtId="0" fontId="16" fillId="4" borderId="5" xfId="9" applyFont="1" applyFill="1" applyBorder="1"/>
    <xf numFmtId="0" fontId="16" fillId="4" borderId="6" xfId="9" applyFont="1" applyFill="1" applyBorder="1"/>
    <xf numFmtId="0" fontId="11" fillId="2" borderId="11" xfId="9" applyFont="1" applyBorder="1" applyAlignment="1">
      <alignment horizontal="left" vertical="center" wrapText="1"/>
    </xf>
    <xf numFmtId="0" fontId="11" fillId="2" borderId="2" xfId="9" applyFont="1" applyBorder="1" applyAlignment="1">
      <alignment horizontal="left" vertical="center" wrapText="1"/>
    </xf>
    <xf numFmtId="0" fontId="18" fillId="3" borderId="5" xfId="9" applyFont="1" applyFill="1" applyBorder="1" applyAlignment="1">
      <alignment horizontal="left" vertical="center" wrapText="1"/>
    </xf>
    <xf numFmtId="0" fontId="18" fillId="2" borderId="6" xfId="9" applyFont="1" applyBorder="1" applyAlignment="1">
      <alignment horizontal="left" vertical="center" wrapText="1"/>
    </xf>
    <xf numFmtId="0" fontId="11" fillId="11" borderId="6" xfId="0" applyFont="1" applyFill="1" applyBorder="1" applyAlignment="1">
      <alignment horizontal="left" vertical="top" wrapText="1"/>
    </xf>
    <xf numFmtId="0" fontId="13" fillId="0" borderId="23" xfId="0" applyFont="1" applyFill="1" applyBorder="1" applyAlignment="1">
      <alignment horizontal="center"/>
    </xf>
    <xf numFmtId="0" fontId="13" fillId="0" borderId="24" xfId="0" applyFont="1" applyFill="1" applyBorder="1" applyAlignment="1">
      <alignment horizontal="center"/>
    </xf>
    <xf numFmtId="0" fontId="13" fillId="0" borderId="25" xfId="0" applyFont="1" applyFill="1" applyBorder="1" applyAlignment="1">
      <alignment horizontal="center"/>
    </xf>
    <xf numFmtId="0" fontId="11" fillId="0" borderId="1" xfId="0" applyFont="1" applyFill="1" applyBorder="1" applyAlignment="1"/>
    <xf numFmtId="49" fontId="33" fillId="3" borderId="1" xfId="0" applyNumberFormat="1" applyFont="1" applyFill="1" applyBorder="1" applyAlignment="1">
      <alignment horizontal="center" vertical="center" wrapText="1"/>
    </xf>
    <xf numFmtId="49" fontId="34" fillId="9" borderId="1" xfId="0" applyNumberFormat="1" applyFont="1" applyFill="1" applyBorder="1" applyAlignment="1">
      <alignment horizontal="center" vertical="center" wrapText="1"/>
    </xf>
    <xf numFmtId="49" fontId="33" fillId="10" borderId="1" xfId="0" applyNumberFormat="1" applyFont="1" applyFill="1" applyBorder="1" applyAlignment="1">
      <alignment horizontal="center" vertical="center" wrapText="1"/>
    </xf>
    <xf numFmtId="0" fontId="24" fillId="5" borderId="1" xfId="8" applyFont="1" applyFill="1" applyAlignment="1" applyProtection="1">
      <alignment horizontal="left"/>
    </xf>
    <xf numFmtId="9" fontId="21" fillId="7" borderId="2" xfId="8" applyNumberFormat="1" applyFont="1" applyFill="1" applyBorder="1" applyProtection="1">
      <protection locked="0"/>
    </xf>
    <xf numFmtId="9" fontId="21" fillId="7" borderId="12" xfId="8" applyNumberFormat="1" applyFont="1" applyFill="1" applyBorder="1" applyProtection="1">
      <protection locked="0"/>
    </xf>
    <xf numFmtId="0" fontId="24" fillId="5" borderId="1" xfId="8" applyFont="1" applyFill="1" applyAlignment="1" applyProtection="1">
      <alignment wrapText="1"/>
    </xf>
    <xf numFmtId="0" fontId="23" fillId="5" borderId="9" xfId="8" applyFont="1" applyFill="1" applyBorder="1" applyAlignment="1" applyProtection="1">
      <alignment horizontal="center"/>
    </xf>
    <xf numFmtId="0" fontId="23" fillId="5" borderId="1" xfId="8" applyFont="1" applyFill="1" applyAlignment="1" applyProtection="1">
      <alignment horizontal="center"/>
    </xf>
  </cellXfs>
  <cellStyles count="32">
    <cellStyle name="Hyperlink" xfId="3" builtinId="8"/>
    <cellStyle name="Hyperlink 2" xfId="11"/>
    <cellStyle name="Normal" xfId="0" builtinId="0"/>
    <cellStyle name="Normal 10" xfId="30"/>
    <cellStyle name="Normal 11" xfId="28"/>
    <cellStyle name="Normal 12" xfId="31"/>
    <cellStyle name="Normal 13" xfId="29"/>
    <cellStyle name="Normal 2" xfId="1"/>
    <cellStyle name="Normal 2 2" xfId="9"/>
    <cellStyle name="Normal 2 3" xfId="17"/>
    <cellStyle name="Normal 2 4" xfId="21"/>
    <cellStyle name="Normal 3" xfId="2"/>
    <cellStyle name="Normal 3 2" xfId="4"/>
    <cellStyle name="Normal 3 2 2" xfId="12"/>
    <cellStyle name="Normal 3 2 3" xfId="23"/>
    <cellStyle name="Normal 3 3" xfId="6"/>
    <cellStyle name="Normal 3 3 2" xfId="7"/>
    <cellStyle name="Normal 3 3 2 2" xfId="14"/>
    <cellStyle name="Normal 3 3 2 3" xfId="26"/>
    <cellStyle name="Normal 3 3 3" xfId="8"/>
    <cellStyle name="Normal 3 3 3 2" xfId="15"/>
    <cellStyle name="Normal 3 3 3 3" xfId="27"/>
    <cellStyle name="Normal 3 3 4" xfId="13"/>
    <cellStyle name="Normal 3 3 5" xfId="25"/>
    <cellStyle name="Normal 3 4" xfId="10"/>
    <cellStyle name="Normal 3 5" xfId="22"/>
    <cellStyle name="Normal 4" xfId="5"/>
    <cellStyle name="Normal 5" xfId="16"/>
    <cellStyle name="Normal 6" xfId="18"/>
    <cellStyle name="Normal 7" xfId="20"/>
    <cellStyle name="Normal 8" xfId="19"/>
    <cellStyle name="Normal 9" xfId="24"/>
  </cellStyles>
  <dxfs count="62">
    <dxf>
      <font>
        <strike val="0"/>
        <outline val="0"/>
        <shadow val="0"/>
        <u val="none"/>
        <vertAlign val="baseline"/>
        <color auto="1"/>
      </font>
      <protection locked="0" hidden="0"/>
    </dxf>
    <dxf>
      <font>
        <strike val="0"/>
        <outline val="0"/>
        <shadow val="0"/>
        <u val="none"/>
        <vertAlign val="baseline"/>
        <color auto="1"/>
      </font>
      <fill>
        <patternFill patternType="solid">
          <fgColor indexed="64"/>
          <bgColor rgb="FFFFFF00"/>
        </patternFill>
      </fill>
      <alignment horizontal="right" vertical="bottom" textRotation="0" wrapText="0" indent="0" justifyLastLine="0" shrinkToFit="0" readingOrder="0"/>
      <protection locked="0" hidden="0"/>
    </dxf>
    <dxf>
      <border outline="0">
        <left style="thin">
          <color auto="1"/>
        </left>
        <right style="thin">
          <color auto="1"/>
        </right>
      </border>
    </dxf>
    <dxf>
      <font>
        <strike val="0"/>
        <outline val="0"/>
        <shadow val="0"/>
        <u val="none"/>
        <vertAlign val="baseline"/>
        <color auto="1"/>
      </font>
      <protection locked="0" hidden="0"/>
    </dxf>
    <dxf>
      <font>
        <strike val="0"/>
        <outline val="0"/>
        <shadow val="0"/>
        <u val="none"/>
        <vertAlign val="baseline"/>
        <color auto="1"/>
      </font>
      <protection locked="1" hidden="0"/>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solid">
          <fgColor indexed="64"/>
          <bgColor theme="0"/>
        </patternFill>
      </fill>
      <alignment horizontal="left" vertical="bottom" textRotation="0" wrapText="1"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indexed="64"/>
          <bgColor rgb="FF92D05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165" formatCode="&quot;£&quot;#,##0.00"/>
      <fill>
        <patternFill patternType="solid">
          <fgColor indexed="64"/>
          <bgColor rgb="FF92D05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165" formatCode="&quot;£&quot;#,##0.00"/>
      <fill>
        <patternFill patternType="solid">
          <fgColor rgb="FFD9D9D9"/>
          <bgColor theme="7" tint="0.399975585192419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indexed="64"/>
          <bgColor rgb="FF92D05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165" formatCode="&quot;£&quot;#,##0.00"/>
      <fill>
        <patternFill patternType="solid">
          <fgColor indexed="64"/>
          <bgColor rgb="FF92D05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165" formatCode="&quot;£&quot;#,##0.00"/>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19" formatCode="dd/mm/yyyy"/>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19" formatCode="dd/mm/yyyy"/>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19" formatCode="dd/mm/yyyy"/>
      <fill>
        <patternFill patternType="none">
          <fgColor indexed="64"/>
          <bgColor indexed="65"/>
        </patternFill>
      </fill>
      <alignment horizontal="general" vertical="bottom" textRotation="0" wrapText="0" indent="0" justifyLastLine="0" shrinkToFit="0" readingOrder="0"/>
    </dxf>
    <dxf>
      <border outline="0">
        <left style="thin">
          <color theme="0" tint="-0.14996795556505021"/>
        </left>
        <right style="thin">
          <color theme="0" tint="-0.14996795556505021"/>
        </right>
        <top style="medium">
          <color indexed="64"/>
        </top>
      </border>
    </dxf>
    <dxf>
      <font>
        <b val="0"/>
        <strike val="0"/>
        <outline val="0"/>
        <shadow val="0"/>
        <u val="none"/>
        <vertAlign val="baseline"/>
        <sz val="10"/>
        <color auto="1"/>
        <name val="Arial"/>
        <scheme val="none"/>
      </font>
      <alignment vertical="bottom" textRotation="0" wrapText="0" indent="0" justifyLastLine="0" shrinkToFit="0" readingOrder="0"/>
    </dxf>
  </dxfs>
  <tableStyles count="1" defaultTableStyle="TableStyleMedium9" defaultPivotStyle="PivotStyleMedium4">
    <tableStyle name="Table Style 1" pivot="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absoluteAnchor>
    <xdr:pos x="85725" y="1457325"/>
    <xdr:ext cx="838200" cy="295275"/>
    <xdr:pic>
      <xdr:nvPicPr>
        <xdr:cNvPr id="2" name="image00.png"/>
        <xdr:cNvPicPr preferRelativeResize="0"/>
      </xdr:nvPicPr>
      <xdr:blipFill>
        <a:blip xmlns:r="http://schemas.openxmlformats.org/officeDocument/2006/relationships" r:embed="rId1" cstate="print"/>
        <a:stretch>
          <a:fillRect/>
        </a:stretch>
      </xdr:blipFill>
      <xdr:spPr>
        <a:xfrm>
          <a:off x="85725" y="1457325"/>
          <a:ext cx="838200" cy="295275"/>
        </a:xfrm>
        <a:prstGeom prst="rect">
          <a:avLst/>
        </a:prstGeom>
        <a:noFill/>
      </xdr:spPr>
    </xdr:pic>
    <xdr:clientData fLocksWithSheet="0"/>
  </xdr:absoluteAnchor>
</xdr:wsDr>
</file>

<file path=xl/drawings/drawing2.xml><?xml version="1.0" encoding="utf-8"?>
<xdr:wsDr xmlns:xdr="http://schemas.openxmlformats.org/drawingml/2006/spreadsheetDrawing" xmlns:a="http://schemas.openxmlformats.org/drawingml/2006/main">
  <xdr:twoCellAnchor>
    <xdr:from>
      <xdr:col>0</xdr:col>
      <xdr:colOff>28575</xdr:colOff>
      <xdr:row>0</xdr:row>
      <xdr:rowOff>9525</xdr:rowOff>
    </xdr:from>
    <xdr:to>
      <xdr:col>5</xdr:col>
      <xdr:colOff>952500</xdr:colOff>
      <xdr:row>8</xdr:row>
      <xdr:rowOff>104775</xdr:rowOff>
    </xdr:to>
    <xdr:sp macro="" textlink="">
      <xdr:nvSpPr>
        <xdr:cNvPr id="2" name="TextBox 1"/>
        <xdr:cNvSpPr txBox="1"/>
      </xdr:nvSpPr>
      <xdr:spPr>
        <a:xfrm>
          <a:off x="28575" y="9525"/>
          <a:ext cx="8801100" cy="1600200"/>
        </a:xfrm>
        <a:prstGeom prst="rect">
          <a:avLst/>
        </a:prstGeom>
        <a:solidFill>
          <a:schemeClr val="accent4">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	       </a:t>
          </a:r>
          <a:r>
            <a:rPr lang="en-GB" sz="1100" b="1" i="0" u="none" strike="noStrike">
              <a:solidFill>
                <a:schemeClr val="dk1"/>
              </a:solidFill>
              <a:effectLst/>
              <a:latin typeface="+mn-lt"/>
              <a:ea typeface="+mn-ea"/>
              <a:cs typeface="+mn-cs"/>
            </a:rPr>
            <a:t>Mandatory</a:t>
          </a:r>
          <a:r>
            <a:rPr lang="en-GB" sz="1100" b="0" i="0" u="none" strike="noStrike">
              <a:solidFill>
                <a:schemeClr val="dk1"/>
              </a:solidFill>
              <a:effectLst/>
              <a:latin typeface="+mn-lt"/>
              <a:ea typeface="+mn-ea"/>
              <a:cs typeface="+mn-cs"/>
            </a:rPr>
            <a:t>	- </a:t>
          </a:r>
          <a:r>
            <a:rPr lang="en-GB" sz="1100" b="0" i="0" u="none" strike="noStrike">
              <a:solidFill>
                <a:sysClr val="windowText" lastClr="000000"/>
              </a:solidFill>
              <a:effectLst/>
              <a:latin typeface="+mn-lt"/>
              <a:ea typeface="+mn-ea"/>
              <a:cs typeface="+mn-cs"/>
            </a:rPr>
            <a:t>complete cells highlighted in Yellow in </a:t>
          </a:r>
          <a:r>
            <a:rPr lang="en-GB" sz="1100" b="1" i="0" u="none" strike="noStrike">
              <a:solidFill>
                <a:sysClr val="windowText" lastClr="000000"/>
              </a:solidFill>
              <a:effectLst/>
              <a:latin typeface="+mn-lt"/>
              <a:ea typeface="+mn-ea"/>
              <a:cs typeface="+mn-cs"/>
            </a:rPr>
            <a:t>ONE</a:t>
          </a:r>
          <a:r>
            <a:rPr lang="en-GB" sz="1100" b="0" i="0" u="none" strike="noStrike">
              <a:solidFill>
                <a:sysClr val="windowText" lastClr="000000"/>
              </a:solidFill>
              <a:effectLst/>
              <a:latin typeface="+mn-lt"/>
              <a:ea typeface="+mn-ea"/>
              <a:cs typeface="+mn-cs"/>
            </a:rPr>
            <a:t> of Boxes A or B or C.</a:t>
          </a:r>
        </a:p>
        <a:p>
          <a:r>
            <a:rPr lang="en-GB" sz="1100" b="0" i="0" u="none" strike="noStrike">
              <a:solidFill>
                <a:sysClr val="windowText" lastClr="000000"/>
              </a:solidFill>
              <a:effectLst/>
              <a:latin typeface="+mn-lt"/>
              <a:ea typeface="+mn-ea"/>
              <a:cs typeface="+mn-cs"/>
            </a:rPr>
            <a:t>		- if Box A or B is completed, further information can optionally be provided in Box</a:t>
          </a:r>
          <a:r>
            <a:rPr lang="en-GB" sz="1100" b="0" i="0" u="none" strike="noStrike" baseline="0">
              <a:solidFill>
                <a:sysClr val="windowText" lastClr="000000"/>
              </a:solidFill>
              <a:effectLst/>
              <a:latin typeface="+mn-lt"/>
              <a:ea typeface="+mn-ea"/>
              <a:cs typeface="+mn-cs"/>
            </a:rPr>
            <a:t> C</a:t>
          </a:r>
          <a:r>
            <a:rPr lang="en-GB"/>
            <a:t> .</a:t>
          </a:r>
        </a:p>
        <a:p>
          <a:endParaRPr lang="en-GB"/>
        </a:p>
        <a:p>
          <a:r>
            <a:rPr lang="en-GB" sz="1100" b="0" i="0" u="none" strike="noStrike">
              <a:solidFill>
                <a:schemeClr val="dk1"/>
              </a:solidFill>
              <a:effectLst/>
              <a:latin typeface="+mn-lt"/>
              <a:ea typeface="+mn-ea"/>
              <a:cs typeface="+mn-cs"/>
            </a:rPr>
            <a:t>                    		- complete cells highlighted in Yellow in Box D and E </a:t>
          </a:r>
          <a:r>
            <a:rPr lang="en-GB" sz="1100" b="0" i="1" u="none" strike="noStrike">
              <a:solidFill>
                <a:schemeClr val="dk1"/>
              </a:solidFill>
              <a:effectLst/>
              <a:latin typeface="+mn-lt"/>
              <a:ea typeface="+mn-ea"/>
              <a:cs typeface="+mn-cs"/>
            </a:rPr>
            <a:t>(do </a:t>
          </a:r>
          <a:r>
            <a:rPr lang="en-GB" sz="1100" b="1" i="1" u="none" strike="noStrike">
              <a:solidFill>
                <a:schemeClr val="dk1"/>
              </a:solidFill>
              <a:effectLst/>
              <a:latin typeface="+mn-lt"/>
              <a:ea typeface="+mn-ea"/>
              <a:cs typeface="+mn-cs"/>
            </a:rPr>
            <a:t>not </a:t>
          </a:r>
          <a:r>
            <a:rPr lang="en-GB" sz="1100" b="0" i="1" u="none" strike="noStrike">
              <a:solidFill>
                <a:schemeClr val="dk1"/>
              </a:solidFill>
              <a:effectLst/>
              <a:latin typeface="+mn-lt"/>
              <a:ea typeface="+mn-ea"/>
              <a:cs typeface="+mn-cs"/>
            </a:rPr>
            <a:t>add more rows to Box E - if necessary, aggregate</a:t>
          </a:r>
          <a:r>
            <a:rPr lang="en-GB" sz="1100" b="0" i="1" u="none" strike="noStrike" baseline="0">
              <a:solidFill>
                <a:schemeClr val="dk1"/>
              </a:solidFill>
              <a:effectLst/>
              <a:latin typeface="+mn-lt"/>
              <a:ea typeface="+mn-ea"/>
              <a:cs typeface="+mn-cs"/>
            </a:rPr>
            <a:t>  multiple 		  minor expenditure items  and give details in Box 'E Comments')</a:t>
          </a:r>
          <a:r>
            <a:rPr lang="en-GB" sz="1100" b="0" i="0" u="none" strike="noStrike">
              <a:solidFill>
                <a:schemeClr val="dk1"/>
              </a:solidFill>
              <a:effectLst/>
              <a:latin typeface="+mn-lt"/>
              <a:ea typeface="+mn-ea"/>
              <a:cs typeface="+mn-cs"/>
            </a:rPr>
            <a:t>.</a:t>
          </a:r>
          <a:r>
            <a:rPr lang="en-GB"/>
            <a:t>  </a:t>
          </a:r>
        </a:p>
        <a:p>
          <a:r>
            <a:rPr lang="en-GB" sz="1100" b="1" i="0">
              <a:solidFill>
                <a:schemeClr val="dk1"/>
              </a:solidFill>
              <a:effectLst/>
              <a:latin typeface="+mn-lt"/>
              <a:ea typeface="+mn-ea"/>
              <a:cs typeface="+mn-cs"/>
            </a:rPr>
            <a:t>    	</a:t>
          </a:r>
          <a:r>
            <a:rPr lang="en-GB" sz="1100" b="0" i="0" u="none" strike="noStrike">
              <a:solidFill>
                <a:schemeClr val="dk1"/>
              </a:solidFill>
              <a:effectLst/>
              <a:latin typeface="+mn-lt"/>
              <a:ea typeface="+mn-ea"/>
              <a:cs typeface="+mn-cs"/>
            </a:rPr>
            <a:t>	- complete cells highlighted in Yellow in Box F.</a:t>
          </a:r>
          <a:r>
            <a:rPr lang="en-GB"/>
            <a:t> </a:t>
          </a:r>
          <a:r>
            <a:rPr lang="en-GB" sz="1100" b="0" i="0" u="none" strike="noStrike">
              <a:solidFill>
                <a:schemeClr val="dk1"/>
              </a:solidFill>
              <a:effectLst/>
              <a:latin typeface="+mn-lt"/>
              <a:ea typeface="+mn-ea"/>
              <a:cs typeface="+mn-cs"/>
            </a:rPr>
            <a:t> </a:t>
          </a:r>
        </a:p>
        <a:p>
          <a:endParaRPr lang="en-GB" sz="1100" b="0" i="0" u="none" strike="noStrike">
            <a:solidFill>
              <a:schemeClr val="dk1"/>
            </a:solidFill>
            <a:effectLst/>
            <a:latin typeface="+mn-lt"/>
            <a:ea typeface="+mn-ea"/>
            <a:cs typeface="+mn-cs"/>
          </a:endParaRPr>
        </a:p>
        <a:p>
          <a:r>
            <a:rPr lang="en-GB" sz="1100" b="0" i="0" u="none" strike="noStrike">
              <a:solidFill>
                <a:sysClr val="windowText" lastClr="000000"/>
              </a:solidFill>
              <a:effectLst/>
              <a:latin typeface="+mn-lt"/>
              <a:ea typeface="+mn-ea"/>
              <a:cs typeface="+mn-cs"/>
            </a:rPr>
            <a:t>Please refer to full guidance</a:t>
          </a:r>
          <a:r>
            <a:rPr lang="en-GB" sz="1100" b="0" i="0" u="none" strike="noStrike" baseline="0">
              <a:solidFill>
                <a:sysClr val="windowText" lastClr="000000"/>
              </a:solidFill>
              <a:effectLst/>
              <a:latin typeface="+mn-lt"/>
              <a:ea typeface="+mn-ea"/>
              <a:cs typeface="+mn-cs"/>
            </a:rPr>
            <a:t> notes at </a:t>
          </a:r>
          <a:r>
            <a:rPr lang="en-GB" sz="1100" b="1" i="0" u="none" strike="noStrike" baseline="0">
              <a:solidFill>
                <a:sysClr val="windowText" lastClr="000000"/>
              </a:solidFill>
              <a:effectLst/>
              <a:latin typeface="+mn-lt"/>
              <a:ea typeface="+mn-ea"/>
              <a:cs typeface="+mn-cs"/>
            </a:rPr>
            <a:t>www.rcuk.ac.uk/research/openaccess/oareporting/</a:t>
          </a:r>
          <a:r>
            <a:rPr lang="en-GB" sz="1100" b="0" i="0" u="none" strike="noStrike" baseline="0">
              <a:solidFill>
                <a:sysClr val="windowText" lastClr="000000"/>
              </a:solidFill>
              <a:effectLst/>
              <a:latin typeface="+mn-lt"/>
              <a:ea typeface="+mn-ea"/>
              <a:cs typeface="+mn-cs"/>
            </a:rPr>
            <a:t> before  completing this form.</a:t>
          </a:r>
          <a:endParaRPr lang="en-GB" sz="1100" b="0" i="0" u="none" strike="noStrike">
            <a:solidFill>
              <a:sysClr val="windowText" lastClr="000000"/>
            </a:solidFill>
            <a:effectLst/>
            <a:latin typeface="+mn-lt"/>
            <a:ea typeface="+mn-ea"/>
            <a:cs typeface="+mn-cs"/>
          </a:endParaRPr>
        </a:p>
        <a:p>
          <a:endParaRPr lang="en-GB"/>
        </a:p>
      </xdr:txBody>
    </xdr:sp>
    <xdr:clientData/>
  </xdr:twoCellAnchor>
  <xdr:twoCellAnchor>
    <xdr:from>
      <xdr:col>3</xdr:col>
      <xdr:colOff>47625</xdr:colOff>
      <xdr:row>34</xdr:row>
      <xdr:rowOff>0</xdr:rowOff>
    </xdr:from>
    <xdr:to>
      <xdr:col>7</xdr:col>
      <xdr:colOff>1247775</xdr:colOff>
      <xdr:row>49</xdr:row>
      <xdr:rowOff>190500</xdr:rowOff>
    </xdr:to>
    <xdr:sp macro="" textlink="">
      <xdr:nvSpPr>
        <xdr:cNvPr id="3" name="TextBox 2"/>
        <xdr:cNvSpPr txBox="1"/>
      </xdr:nvSpPr>
      <xdr:spPr>
        <a:xfrm>
          <a:off x="5410200" y="6648450"/>
          <a:ext cx="5962650" cy="3076575"/>
        </a:xfrm>
        <a:prstGeom prst="rect">
          <a:avLst/>
        </a:prstGeom>
        <a:solidFill>
          <a:schemeClr val="accent4">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i="1">
            <a:solidFill>
              <a:srgbClr val="C0000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cnas2.cc.ic.ac.uk\llambe\RCUK%20Compliance\Copy%20of%20Grant_Backfill_from%20ASKOA_011015%20-%20start%20mad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Export from Imperialtrial"/>
      <sheetName val="4) Grant Matcher"/>
      <sheetName val="2) DOI Cleaner &amp; Matcher"/>
      <sheetName val="3) PMID Cleaner &amp; Matcher"/>
      <sheetName val="Data to load"/>
    </sheetNames>
    <sheetDataSet>
      <sheetData sheetId="0">
        <row r="4">
          <cell r="A4" t="str">
            <v>OAA0010007</v>
          </cell>
          <cell r="B4" t="str">
            <v>Closed</v>
          </cell>
          <cell r="C4" t="str">
            <v>Vahid Shahrezaei</v>
          </cell>
          <cell r="D4" t="str">
            <v>Charged</v>
          </cell>
          <cell r="E4" t="str">
            <v>Wunmi Agunbiade</v>
          </cell>
          <cell r="F4" t="str">
            <v/>
          </cell>
          <cell r="G4" t="str">
            <v/>
          </cell>
          <cell r="H4" t="str">
            <v/>
          </cell>
          <cell r="I4" t="str">
            <v/>
          </cell>
          <cell r="J4" t="str">
            <v/>
          </cell>
          <cell r="K4" t="str">
            <v/>
          </cell>
          <cell r="L4" t="str">
            <v/>
          </cell>
          <cell r="M4" t="str">
            <v/>
          </cell>
          <cell r="N4" t="str">
            <v/>
          </cell>
          <cell r="O4" t="str">
            <v/>
          </cell>
          <cell r="P4" t="str">
            <v/>
          </cell>
          <cell r="Q4" t="str">
            <v/>
          </cell>
          <cell r="R4" t="e">
            <v>#N/A</v>
          </cell>
          <cell r="S4" t="e">
            <v>#N/A</v>
          </cell>
        </row>
        <row r="5">
          <cell r="A5" t="str">
            <v>OAA0010010</v>
          </cell>
          <cell r="B5" t="str">
            <v>Closed</v>
          </cell>
          <cell r="C5" t="str">
            <v>Darren Crowdy</v>
          </cell>
          <cell r="D5" t="str">
            <v>Charged</v>
          </cell>
          <cell r="E5" t="str">
            <v>Wunmi Agunbiade</v>
          </cell>
          <cell r="F5" t="str">
            <v>RPG-358</v>
          </cell>
          <cell r="G5" t="str">
            <v/>
          </cell>
          <cell r="H5">
            <v>502163</v>
          </cell>
          <cell r="I5" t="str">
            <v/>
          </cell>
          <cell r="J5" t="str">
            <v/>
          </cell>
          <cell r="K5" t="str">
            <v/>
          </cell>
          <cell r="L5" t="str">
            <v/>
          </cell>
          <cell r="M5" t="str">
            <v/>
          </cell>
          <cell r="N5" t="str">
            <v/>
          </cell>
          <cell r="O5" t="str">
            <v/>
          </cell>
          <cell r="P5" t="str">
            <v/>
          </cell>
          <cell r="Q5" t="str">
            <v/>
          </cell>
          <cell r="R5" t="e">
            <v>#N/A</v>
          </cell>
          <cell r="S5" t="e">
            <v>#N/A</v>
          </cell>
        </row>
        <row r="6">
          <cell r="A6" t="str">
            <v>OAA0010013</v>
          </cell>
          <cell r="B6" t="str">
            <v>Closed</v>
          </cell>
          <cell r="C6" t="str">
            <v>Richard Wise</v>
          </cell>
          <cell r="D6" t="str">
            <v>Charged</v>
          </cell>
          <cell r="E6" t="str">
            <v>Wunmi Agunbiade</v>
          </cell>
          <cell r="F6" t="str">
            <v>MR/K014129/1</v>
          </cell>
          <cell r="G6" t="str">
            <v/>
          </cell>
          <cell r="H6">
            <v>498202</v>
          </cell>
          <cell r="I6" t="str">
            <v/>
          </cell>
          <cell r="J6" t="str">
            <v/>
          </cell>
          <cell r="K6" t="str">
            <v/>
          </cell>
          <cell r="L6" t="str">
            <v/>
          </cell>
          <cell r="M6" t="str">
            <v/>
          </cell>
          <cell r="N6" t="str">
            <v/>
          </cell>
          <cell r="O6" t="str">
            <v/>
          </cell>
          <cell r="P6" t="str">
            <v/>
          </cell>
          <cell r="Q6" t="str">
            <v/>
          </cell>
          <cell r="R6" t="str">
            <v>10.1523/JNEUROSCI.0336-14.2014</v>
          </cell>
          <cell r="S6" t="str">
            <v>PMC4172797</v>
          </cell>
        </row>
        <row r="7">
          <cell r="A7" t="str">
            <v>OAA0010023</v>
          </cell>
          <cell r="B7" t="str">
            <v>Closed</v>
          </cell>
          <cell r="C7" t="str">
            <v>Jessica Strid</v>
          </cell>
          <cell r="D7" t="str">
            <v>Charged</v>
          </cell>
          <cell r="E7" t="str">
            <v>Wunmi Agunbiade</v>
          </cell>
          <cell r="F7" t="str">
            <v>100999/Z/13/Z</v>
          </cell>
          <cell r="G7" t="str">
            <v/>
          </cell>
          <cell r="H7">
            <v>542597</v>
          </cell>
          <cell r="I7" t="str">
            <v/>
          </cell>
          <cell r="J7" t="str">
            <v/>
          </cell>
          <cell r="K7" t="str">
            <v/>
          </cell>
          <cell r="L7" t="str">
            <v/>
          </cell>
          <cell r="M7" t="str">
            <v/>
          </cell>
          <cell r="N7" t="str">
            <v/>
          </cell>
          <cell r="O7" t="str">
            <v/>
          </cell>
          <cell r="P7" t="str">
            <v/>
          </cell>
          <cell r="Q7" t="str">
            <v/>
          </cell>
          <cell r="R7" t="e">
            <v>#N/A</v>
          </cell>
          <cell r="S7" t="e">
            <v>#N/A</v>
          </cell>
        </row>
        <row r="8">
          <cell r="A8" t="str">
            <v>OAA0010025</v>
          </cell>
          <cell r="B8" t="str">
            <v>Closed</v>
          </cell>
          <cell r="C8" t="str">
            <v>Kurt Drickamer</v>
          </cell>
          <cell r="D8" t="str">
            <v>Charged</v>
          </cell>
          <cell r="E8" t="str">
            <v>Wunmi Agunbiade</v>
          </cell>
          <cell r="F8" t="str">
            <v>093599/Z/10/Z</v>
          </cell>
          <cell r="G8" t="str">
            <v/>
          </cell>
          <cell r="H8">
            <v>415831</v>
          </cell>
          <cell r="I8" t="str">
            <v>BB/K007718/1</v>
          </cell>
          <cell r="J8">
            <v>522821</v>
          </cell>
          <cell r="K8" t="str">
            <v/>
          </cell>
          <cell r="L8" t="str">
            <v/>
          </cell>
          <cell r="M8" t="str">
            <v/>
          </cell>
          <cell r="N8" t="str">
            <v/>
          </cell>
          <cell r="O8" t="str">
            <v/>
          </cell>
          <cell r="P8" t="str">
            <v/>
          </cell>
          <cell r="Q8" t="str">
            <v/>
          </cell>
          <cell r="R8" t="e">
            <v>#N/A</v>
          </cell>
          <cell r="S8" t="e">
            <v>#N/A</v>
          </cell>
        </row>
        <row r="9">
          <cell r="A9" t="str">
            <v>OAA0010027</v>
          </cell>
          <cell r="B9" t="str">
            <v>Closed</v>
          </cell>
          <cell r="C9" t="str">
            <v>Joanna Haigh</v>
          </cell>
          <cell r="D9" t="str">
            <v>Charged</v>
          </cell>
          <cell r="E9" t="str">
            <v>Wunmi Agunbiade</v>
          </cell>
          <cell r="F9" t="str">
            <v>NE/G00367X/1</v>
          </cell>
          <cell r="G9" t="str">
            <v/>
          </cell>
          <cell r="H9">
            <v>210439</v>
          </cell>
          <cell r="I9" t="str">
            <v/>
          </cell>
          <cell r="J9" t="str">
            <v/>
          </cell>
          <cell r="K9" t="str">
            <v/>
          </cell>
          <cell r="L9" t="str">
            <v/>
          </cell>
          <cell r="M9" t="str">
            <v/>
          </cell>
          <cell r="N9" t="str">
            <v/>
          </cell>
          <cell r="O9" t="str">
            <v/>
          </cell>
          <cell r="P9" t="str">
            <v/>
          </cell>
          <cell r="Q9" t="str">
            <v/>
          </cell>
          <cell r="R9" t="str">
            <v>10.1002/2014JD021823</v>
          </cell>
          <cell r="S9">
            <v>0</v>
          </cell>
        </row>
        <row r="10">
          <cell r="A10" t="str">
            <v>OAA0010031</v>
          </cell>
          <cell r="B10" t="str">
            <v>Closed</v>
          </cell>
          <cell r="C10" t="str">
            <v>Xiaodong Zhang</v>
          </cell>
          <cell r="D10" t="str">
            <v>Charged</v>
          </cell>
          <cell r="E10" t="str">
            <v>Wunmi Agunbiade</v>
          </cell>
          <cell r="F10" t="str">
            <v>BB/H012249/1</v>
          </cell>
          <cell r="G10" t="str">
            <v/>
          </cell>
          <cell r="H10">
            <v>362540</v>
          </cell>
          <cell r="I10" t="str">
            <v/>
          </cell>
          <cell r="J10" t="str">
            <v/>
          </cell>
          <cell r="K10" t="str">
            <v/>
          </cell>
          <cell r="L10" t="str">
            <v/>
          </cell>
          <cell r="M10" t="str">
            <v/>
          </cell>
          <cell r="N10" t="str">
            <v/>
          </cell>
          <cell r="O10" t="str">
            <v/>
          </cell>
          <cell r="P10" t="str">
            <v/>
          </cell>
          <cell r="Q10" t="str">
            <v/>
          </cell>
          <cell r="R10" t="str">
            <v>10.1093/nar/gku588</v>
          </cell>
          <cell r="S10" t="str">
            <v>PMC4132715</v>
          </cell>
        </row>
        <row r="11">
          <cell r="A11" t="str">
            <v>OAA0010032</v>
          </cell>
          <cell r="B11" t="str">
            <v>Closed</v>
          </cell>
          <cell r="C11" t="str">
            <v>Anne ter Wal</v>
          </cell>
          <cell r="D11" t="str">
            <v>Charged</v>
          </cell>
          <cell r="E11" t="str">
            <v>Wunmi Agunbiade</v>
          </cell>
          <cell r="F11" t="str">
            <v>ES/K001159/1</v>
          </cell>
          <cell r="G11" t="str">
            <v/>
          </cell>
          <cell r="H11">
            <v>515591</v>
          </cell>
          <cell r="I11" t="str">
            <v/>
          </cell>
          <cell r="J11" t="str">
            <v/>
          </cell>
          <cell r="K11" t="str">
            <v/>
          </cell>
          <cell r="L11" t="str">
            <v/>
          </cell>
          <cell r="M11" t="str">
            <v/>
          </cell>
          <cell r="N11" t="str">
            <v/>
          </cell>
          <cell r="O11" t="str">
            <v/>
          </cell>
          <cell r="P11" t="str">
            <v/>
          </cell>
          <cell r="Q11" t="str">
            <v/>
          </cell>
          <cell r="R11" t="str">
            <v>10.1111/jpim.12214</v>
          </cell>
          <cell r="S11" t="str">
            <v>PMC4020723</v>
          </cell>
        </row>
        <row r="12">
          <cell r="A12" t="str">
            <v>OAA0010033</v>
          </cell>
          <cell r="B12" t="str">
            <v>Closed</v>
          </cell>
          <cell r="C12" t="str">
            <v>Peter Vincent</v>
          </cell>
          <cell r="D12" t="str">
            <v>Charged</v>
          </cell>
          <cell r="E12" t="str">
            <v>Wunmi Agunbiade</v>
          </cell>
          <cell r="F12" t="str">
            <v>EP/K027379/1</v>
          </cell>
          <cell r="G12" t="str">
            <v/>
          </cell>
          <cell r="H12">
            <v>542182</v>
          </cell>
          <cell r="I12" t="str">
            <v/>
          </cell>
          <cell r="J12" t="str">
            <v/>
          </cell>
          <cell r="K12" t="str">
            <v/>
          </cell>
          <cell r="L12" t="str">
            <v/>
          </cell>
          <cell r="M12" t="str">
            <v/>
          </cell>
          <cell r="N12" t="str">
            <v/>
          </cell>
          <cell r="O12" t="str">
            <v/>
          </cell>
          <cell r="P12" t="str">
            <v/>
          </cell>
          <cell r="Q12" t="str">
            <v/>
          </cell>
          <cell r="R12" t="e">
            <v>#N/A</v>
          </cell>
          <cell r="S12" t="e">
            <v>#N/A</v>
          </cell>
        </row>
        <row r="13">
          <cell r="A13" t="str">
            <v>OAA0010034</v>
          </cell>
          <cell r="B13" t="str">
            <v>Closed</v>
          </cell>
          <cell r="C13" t="str">
            <v>Darryl Overby</v>
          </cell>
          <cell r="D13" t="str">
            <v>Charged</v>
          </cell>
          <cell r="E13" t="str">
            <v>Wunmi Agunbiade</v>
          </cell>
          <cell r="F13" t="str">
            <v/>
          </cell>
          <cell r="G13" t="str">
            <v/>
          </cell>
          <cell r="H13" t="str">
            <v/>
          </cell>
          <cell r="I13" t="str">
            <v/>
          </cell>
          <cell r="J13" t="str">
            <v/>
          </cell>
          <cell r="K13" t="str">
            <v/>
          </cell>
          <cell r="L13" t="str">
            <v/>
          </cell>
          <cell r="M13" t="str">
            <v/>
          </cell>
          <cell r="N13" t="str">
            <v/>
          </cell>
          <cell r="O13" t="str">
            <v/>
          </cell>
          <cell r="P13" t="str">
            <v/>
          </cell>
          <cell r="Q13" t="str">
            <v/>
          </cell>
          <cell r="R13" t="e">
            <v>#N/A</v>
          </cell>
          <cell r="S13" t="e">
            <v>#N/A</v>
          </cell>
        </row>
        <row r="14">
          <cell r="A14" t="str">
            <v>OAA0010037</v>
          </cell>
          <cell r="B14" t="str">
            <v>Closed</v>
          </cell>
          <cell r="C14" t="str">
            <v>Ian Adcock</v>
          </cell>
          <cell r="D14" t="str">
            <v>Charged</v>
          </cell>
          <cell r="E14" t="str">
            <v>Wunmi Agunbiade</v>
          </cell>
          <cell r="F14" t="str">
            <v>G0801266/1</v>
          </cell>
          <cell r="G14" t="str">
            <v/>
          </cell>
          <cell r="H14">
            <v>168394</v>
          </cell>
          <cell r="I14" t="str">
            <v/>
          </cell>
          <cell r="J14" t="str">
            <v/>
          </cell>
          <cell r="K14" t="str">
            <v/>
          </cell>
          <cell r="L14" t="str">
            <v/>
          </cell>
          <cell r="M14" t="str">
            <v/>
          </cell>
          <cell r="N14" t="str">
            <v/>
          </cell>
          <cell r="O14" t="str">
            <v/>
          </cell>
          <cell r="P14" t="str">
            <v/>
          </cell>
          <cell r="Q14" t="str">
            <v/>
          </cell>
          <cell r="R14" t="str">
            <v>10.1186/1476-9255-11-22</v>
          </cell>
          <cell r="S14" t="str">
            <v>PMC4133956</v>
          </cell>
        </row>
        <row r="15">
          <cell r="A15" t="str">
            <v>OAA0010040</v>
          </cell>
          <cell r="B15" t="str">
            <v>Rejected</v>
          </cell>
          <cell r="C15" t="str">
            <v>Gad Frankel</v>
          </cell>
          <cell r="D15" t="str">
            <v>Pending</v>
          </cell>
          <cell r="E15" t="str">
            <v>Philippa Hatch</v>
          </cell>
          <cell r="F15" t="str">
            <v>MR/K019007/1</v>
          </cell>
          <cell r="G15" t="str">
            <v/>
          </cell>
          <cell r="H15">
            <v>535540</v>
          </cell>
          <cell r="I15" t="str">
            <v/>
          </cell>
          <cell r="J15" t="str">
            <v/>
          </cell>
          <cell r="K15" t="str">
            <v/>
          </cell>
          <cell r="L15" t="str">
            <v/>
          </cell>
          <cell r="M15" t="str">
            <v/>
          </cell>
          <cell r="N15" t="str">
            <v/>
          </cell>
          <cell r="O15" t="str">
            <v/>
          </cell>
          <cell r="P15" t="str">
            <v/>
          </cell>
          <cell r="Q15" t="str">
            <v/>
          </cell>
          <cell r="R15" t="e">
            <v>#N/A</v>
          </cell>
          <cell r="S15" t="e">
            <v>#N/A</v>
          </cell>
        </row>
        <row r="16">
          <cell r="A16" t="str">
            <v>OAA0010046</v>
          </cell>
          <cell r="B16" t="str">
            <v>Closed</v>
          </cell>
          <cell r="C16" t="str">
            <v>Nick Jones</v>
          </cell>
          <cell r="D16" t="str">
            <v>Charged</v>
          </cell>
          <cell r="E16" t="str">
            <v>Wunmi Agunbiade</v>
          </cell>
          <cell r="F16" t="str">
            <v>EP/I005765/1- UEL 2501/R100547</v>
          </cell>
          <cell r="G16" t="str">
            <v/>
          </cell>
          <cell r="H16">
            <v>508647</v>
          </cell>
          <cell r="I16" t="str">
            <v/>
          </cell>
          <cell r="J16" t="str">
            <v/>
          </cell>
          <cell r="K16" t="str">
            <v/>
          </cell>
          <cell r="L16" t="str">
            <v/>
          </cell>
          <cell r="M16" t="str">
            <v/>
          </cell>
          <cell r="N16" t="str">
            <v/>
          </cell>
          <cell r="O16" t="str">
            <v/>
          </cell>
          <cell r="P16" t="str">
            <v/>
          </cell>
          <cell r="Q16" t="str">
            <v/>
          </cell>
          <cell r="R16" t="str">
            <v>10.1098/rspa.2014.0224</v>
          </cell>
          <cell r="S16" t="str">
            <v>PMC4156142</v>
          </cell>
        </row>
        <row r="17">
          <cell r="A17" t="str">
            <v>OAA0010047</v>
          </cell>
          <cell r="B17" t="str">
            <v>Closed</v>
          </cell>
          <cell r="C17" t="str">
            <v>Adolfo Bronstein</v>
          </cell>
          <cell r="D17" t="str">
            <v>Charged</v>
          </cell>
          <cell r="E17" t="str">
            <v>Wunmi Agunbiade</v>
          </cell>
          <cell r="F17" t="str">
            <v>MR/J004685/1</v>
          </cell>
          <cell r="G17" t="str">
            <v/>
          </cell>
          <cell r="H17">
            <v>489413</v>
          </cell>
          <cell r="I17" t="str">
            <v/>
          </cell>
          <cell r="J17" t="str">
            <v/>
          </cell>
          <cell r="K17" t="str">
            <v/>
          </cell>
          <cell r="L17" t="str">
            <v/>
          </cell>
          <cell r="M17" t="str">
            <v/>
          </cell>
          <cell r="N17" t="str">
            <v/>
          </cell>
          <cell r="O17" t="str">
            <v/>
          </cell>
          <cell r="P17" t="str">
            <v/>
          </cell>
          <cell r="Q17" t="str">
            <v/>
          </cell>
          <cell r="R17" t="str">
            <v>10.1136/jnnp-2014-308331</v>
          </cell>
          <cell r="S17" t="str">
            <v>PMC4413807</v>
          </cell>
        </row>
        <row r="18">
          <cell r="A18" t="str">
            <v>OAA0010048</v>
          </cell>
          <cell r="B18" t="str">
            <v>Closed</v>
          </cell>
          <cell r="C18" t="str">
            <v>Andrew Rice</v>
          </cell>
          <cell r="D18" t="str">
            <v>Charged</v>
          </cell>
          <cell r="E18" t="str">
            <v>Wunmi Agunbiade</v>
          </cell>
          <cell r="F18" t="str">
            <v>080959/Z/06/Z</v>
          </cell>
          <cell r="G18" t="str">
            <v/>
          </cell>
          <cell r="H18">
            <v>81819</v>
          </cell>
          <cell r="I18" t="str">
            <v/>
          </cell>
          <cell r="J18" t="str">
            <v/>
          </cell>
          <cell r="K18" t="str">
            <v/>
          </cell>
          <cell r="L18" t="str">
            <v/>
          </cell>
          <cell r="M18" t="str">
            <v/>
          </cell>
          <cell r="N18" t="str">
            <v/>
          </cell>
          <cell r="O18" t="str">
            <v/>
          </cell>
          <cell r="P18" t="str">
            <v/>
          </cell>
          <cell r="Q18" t="str">
            <v/>
          </cell>
          <cell r="R18" t="str">
            <v>10.1093/bja/aeu311</v>
          </cell>
          <cell r="S18" t="str">
            <v>PMC4332570</v>
          </cell>
        </row>
        <row r="19">
          <cell r="A19" t="str">
            <v>OAA0010049</v>
          </cell>
          <cell r="B19" t="str">
            <v>Closed</v>
          </cell>
          <cell r="C19" t="str">
            <v>Steven Riley</v>
          </cell>
          <cell r="D19" t="str">
            <v>Charged</v>
          </cell>
          <cell r="E19" t="str">
            <v>Wunmi Agunbiade</v>
          </cell>
          <cell r="F19" t="str">
            <v>093488/Z/10/Z</v>
          </cell>
          <cell r="G19" t="str">
            <v/>
          </cell>
          <cell r="H19">
            <v>435626</v>
          </cell>
          <cell r="I19" t="str">
            <v/>
          </cell>
          <cell r="J19" t="str">
            <v/>
          </cell>
          <cell r="K19" t="str">
            <v/>
          </cell>
          <cell r="L19" t="str">
            <v/>
          </cell>
          <cell r="M19" t="str">
            <v/>
          </cell>
          <cell r="N19" t="str">
            <v/>
          </cell>
          <cell r="O19" t="str">
            <v/>
          </cell>
          <cell r="P19" t="str">
            <v/>
          </cell>
          <cell r="Q19" t="str">
            <v/>
          </cell>
          <cell r="R19" t="e">
            <v>#N/A</v>
          </cell>
          <cell r="S19" t="e">
            <v>#N/A</v>
          </cell>
        </row>
        <row r="20">
          <cell r="A20" t="str">
            <v>OAA0010050</v>
          </cell>
          <cell r="B20" t="str">
            <v>Closed</v>
          </cell>
          <cell r="C20" t="str">
            <v>Ed Tate</v>
          </cell>
          <cell r="D20" t="str">
            <v>Charged</v>
          </cell>
          <cell r="E20" t="str">
            <v>Wunmi Agunbiade</v>
          </cell>
          <cell r="F20" t="str">
            <v>BB/D02014X/1</v>
          </cell>
          <cell r="G20" t="str">
            <v/>
          </cell>
          <cell r="H20">
            <v>46729</v>
          </cell>
          <cell r="I20" t="str">
            <v>G0900278/1</v>
          </cell>
          <cell r="J20">
            <v>369363</v>
          </cell>
          <cell r="K20" t="str">
            <v>n/a</v>
          </cell>
          <cell r="L20">
            <v>518276</v>
          </cell>
          <cell r="M20" t="str">
            <v/>
          </cell>
          <cell r="N20" t="str">
            <v/>
          </cell>
          <cell r="O20" t="str">
            <v/>
          </cell>
          <cell r="P20" t="str">
            <v/>
          </cell>
          <cell r="Q20" t="str">
            <v/>
          </cell>
          <cell r="R20" t="str">
            <v>10.1038/ncomms5919</v>
          </cell>
          <cell r="S20" t="str">
            <v>PMC4200515</v>
          </cell>
        </row>
        <row r="21">
          <cell r="A21" t="str">
            <v>OAA0010051</v>
          </cell>
          <cell r="B21" t="str">
            <v>Closed</v>
          </cell>
          <cell r="C21" t="str">
            <v>Ed Tate</v>
          </cell>
          <cell r="D21" t="str">
            <v>Charged</v>
          </cell>
          <cell r="E21" t="str">
            <v>Wunmi Agunbiade</v>
          </cell>
          <cell r="F21" t="str">
            <v/>
          </cell>
          <cell r="G21" t="str">
            <v/>
          </cell>
          <cell r="H21" t="str">
            <v/>
          </cell>
          <cell r="I21" t="str">
            <v/>
          </cell>
          <cell r="J21" t="str">
            <v/>
          </cell>
          <cell r="K21" t="str">
            <v/>
          </cell>
          <cell r="L21" t="str">
            <v/>
          </cell>
          <cell r="M21" t="str">
            <v/>
          </cell>
          <cell r="N21" t="str">
            <v/>
          </cell>
          <cell r="O21" t="str">
            <v/>
          </cell>
          <cell r="P21" t="str">
            <v/>
          </cell>
          <cell r="Q21" t="str">
            <v/>
          </cell>
          <cell r="R21" t="str">
            <v>10.1021/cb500271c</v>
          </cell>
          <cell r="S21">
            <v>0</v>
          </cell>
        </row>
        <row r="22">
          <cell r="A22" t="str">
            <v>OAA0010052</v>
          </cell>
          <cell r="B22" t="str">
            <v>Closed</v>
          </cell>
          <cell r="C22" t="str">
            <v>Simon Gregson</v>
          </cell>
          <cell r="D22" t="str">
            <v>Charged</v>
          </cell>
          <cell r="E22" t="str">
            <v>Wunmi Agunbiade</v>
          </cell>
          <cell r="F22" t="str">
            <v>084401/Z/07/Z</v>
          </cell>
          <cell r="G22" t="str">
            <v/>
          </cell>
          <cell r="H22">
            <v>109897</v>
          </cell>
          <cell r="I22" t="str">
            <v/>
          </cell>
          <cell r="J22" t="str">
            <v/>
          </cell>
          <cell r="K22" t="str">
            <v/>
          </cell>
          <cell r="L22" t="str">
            <v/>
          </cell>
          <cell r="M22" t="str">
            <v/>
          </cell>
          <cell r="N22" t="str">
            <v/>
          </cell>
          <cell r="O22" t="str">
            <v/>
          </cell>
          <cell r="P22" t="str">
            <v/>
          </cell>
          <cell r="Q22" t="str">
            <v/>
          </cell>
          <cell r="R22" t="e">
            <v>#N/A</v>
          </cell>
          <cell r="S22" t="e">
            <v>#N/A</v>
          </cell>
        </row>
        <row r="23">
          <cell r="A23" t="str">
            <v>OAA0010054</v>
          </cell>
          <cell r="B23" t="str">
            <v>Closed</v>
          </cell>
          <cell r="C23" t="str">
            <v>Ed Tate</v>
          </cell>
          <cell r="D23" t="str">
            <v>Charged</v>
          </cell>
          <cell r="E23" t="str">
            <v>Lucy Lambe</v>
          </cell>
          <cell r="F23" t="str">
            <v/>
          </cell>
          <cell r="G23" t="str">
            <v/>
          </cell>
          <cell r="H23" t="str">
            <v/>
          </cell>
          <cell r="I23" t="str">
            <v/>
          </cell>
          <cell r="J23" t="str">
            <v/>
          </cell>
          <cell r="K23" t="str">
            <v/>
          </cell>
          <cell r="L23" t="str">
            <v/>
          </cell>
          <cell r="M23" t="str">
            <v/>
          </cell>
          <cell r="N23" t="str">
            <v/>
          </cell>
          <cell r="O23" t="str">
            <v/>
          </cell>
          <cell r="P23" t="str">
            <v/>
          </cell>
          <cell r="Q23" t="str">
            <v/>
          </cell>
          <cell r="R23" t="e">
            <v>#N/A</v>
          </cell>
          <cell r="S23" t="e">
            <v>#N/A</v>
          </cell>
        </row>
        <row r="24">
          <cell r="A24" t="str">
            <v>OAA0010057</v>
          </cell>
          <cell r="B24" t="str">
            <v>Closed</v>
          </cell>
          <cell r="C24" t="str">
            <v>Dimitry Turaev</v>
          </cell>
          <cell r="D24" t="str">
            <v>Charged</v>
          </cell>
          <cell r="E24" t="str">
            <v>Akposeba Mukoro</v>
          </cell>
          <cell r="F24" t="str">
            <v/>
          </cell>
          <cell r="G24" t="str">
            <v/>
          </cell>
          <cell r="H24" t="str">
            <v/>
          </cell>
          <cell r="I24" t="str">
            <v/>
          </cell>
          <cell r="J24" t="str">
            <v/>
          </cell>
          <cell r="K24" t="str">
            <v/>
          </cell>
          <cell r="L24" t="str">
            <v/>
          </cell>
          <cell r="M24" t="str">
            <v/>
          </cell>
          <cell r="N24" t="str">
            <v/>
          </cell>
          <cell r="O24" t="str">
            <v/>
          </cell>
          <cell r="P24" t="str">
            <v/>
          </cell>
          <cell r="Q24" t="str">
            <v/>
          </cell>
          <cell r="R24" t="e">
            <v>#N/A</v>
          </cell>
          <cell r="S24" t="e">
            <v>#N/A</v>
          </cell>
        </row>
        <row r="25">
          <cell r="A25" t="str">
            <v>OAA0010058</v>
          </cell>
          <cell r="B25" t="str">
            <v>Closed</v>
          </cell>
          <cell r="C25" t="str">
            <v>Michael Rushton</v>
          </cell>
          <cell r="D25" t="str">
            <v>Charged</v>
          </cell>
          <cell r="E25" t="str">
            <v>Wunmi Agunbiade</v>
          </cell>
          <cell r="F25" t="str">
            <v/>
          </cell>
          <cell r="G25" t="str">
            <v/>
          </cell>
          <cell r="H25" t="str">
            <v/>
          </cell>
          <cell r="I25" t="str">
            <v/>
          </cell>
          <cell r="J25" t="str">
            <v/>
          </cell>
          <cell r="K25" t="str">
            <v/>
          </cell>
          <cell r="L25" t="str">
            <v/>
          </cell>
          <cell r="M25" t="str">
            <v/>
          </cell>
          <cell r="N25" t="str">
            <v/>
          </cell>
          <cell r="O25" t="str">
            <v/>
          </cell>
          <cell r="P25" t="str">
            <v/>
          </cell>
          <cell r="Q25" t="str">
            <v/>
          </cell>
          <cell r="R25" t="e">
            <v>#N/A</v>
          </cell>
          <cell r="S25" t="e">
            <v>#N/A</v>
          </cell>
        </row>
        <row r="26">
          <cell r="A26" t="str">
            <v>OAA0010059</v>
          </cell>
          <cell r="B26" t="str">
            <v>Closed</v>
          </cell>
          <cell r="C26" t="str">
            <v>Andrew Horsfield</v>
          </cell>
          <cell r="D26" t="str">
            <v>Charged</v>
          </cell>
          <cell r="E26" t="str">
            <v>Wunmi Agunbiade</v>
          </cell>
          <cell r="F26" t="str">
            <v/>
          </cell>
          <cell r="G26" t="str">
            <v/>
          </cell>
          <cell r="H26" t="str">
            <v/>
          </cell>
          <cell r="I26" t="str">
            <v/>
          </cell>
          <cell r="J26" t="str">
            <v/>
          </cell>
          <cell r="K26" t="str">
            <v/>
          </cell>
          <cell r="L26" t="str">
            <v/>
          </cell>
          <cell r="M26" t="str">
            <v/>
          </cell>
          <cell r="N26" t="str">
            <v/>
          </cell>
          <cell r="O26" t="str">
            <v/>
          </cell>
          <cell r="P26" t="str">
            <v/>
          </cell>
          <cell r="Q26" t="str">
            <v/>
          </cell>
          <cell r="R26" t="e">
            <v>#N/A</v>
          </cell>
          <cell r="S26" t="e">
            <v>#N/A</v>
          </cell>
        </row>
        <row r="27">
          <cell r="A27" t="str">
            <v>OAA0010060</v>
          </cell>
          <cell r="B27" t="str">
            <v>Closed</v>
          </cell>
          <cell r="C27" t="str">
            <v>EJ Milner-Gulland</v>
          </cell>
          <cell r="D27" t="str">
            <v>Charged</v>
          </cell>
          <cell r="E27" t="str">
            <v>Amarjit Sandhu</v>
          </cell>
          <cell r="F27" t="str">
            <v/>
          </cell>
          <cell r="G27" t="str">
            <v/>
          </cell>
          <cell r="H27" t="str">
            <v/>
          </cell>
          <cell r="I27" t="str">
            <v/>
          </cell>
          <cell r="J27" t="str">
            <v/>
          </cell>
          <cell r="K27" t="str">
            <v/>
          </cell>
          <cell r="L27" t="str">
            <v/>
          </cell>
          <cell r="M27" t="str">
            <v/>
          </cell>
          <cell r="N27" t="str">
            <v/>
          </cell>
          <cell r="O27" t="str">
            <v/>
          </cell>
          <cell r="P27" t="str">
            <v/>
          </cell>
          <cell r="Q27" t="str">
            <v/>
          </cell>
          <cell r="R27" t="e">
            <v>#N/A</v>
          </cell>
          <cell r="S27" t="e">
            <v>#N/A</v>
          </cell>
        </row>
        <row r="28">
          <cell r="A28" t="str">
            <v>OAA0010062</v>
          </cell>
          <cell r="B28" t="str">
            <v>Closed</v>
          </cell>
          <cell r="C28" t="str">
            <v>Ortwin Hess</v>
          </cell>
          <cell r="D28" t="str">
            <v>Charged</v>
          </cell>
          <cell r="E28" t="str">
            <v>Wunmi Agunbiade</v>
          </cell>
          <cell r="F28" t="str">
            <v>F/07 058/BK</v>
          </cell>
          <cell r="G28" t="str">
            <v/>
          </cell>
          <cell r="H28">
            <v>361289</v>
          </cell>
          <cell r="I28" t="str">
            <v>EFP-2012-SW</v>
          </cell>
          <cell r="J28">
            <v>518710</v>
          </cell>
          <cell r="K28" t="str">
            <v/>
          </cell>
          <cell r="L28" t="str">
            <v/>
          </cell>
          <cell r="M28" t="str">
            <v/>
          </cell>
          <cell r="N28" t="str">
            <v/>
          </cell>
          <cell r="O28" t="str">
            <v/>
          </cell>
          <cell r="P28" t="str">
            <v/>
          </cell>
          <cell r="Q28" t="str">
            <v/>
          </cell>
          <cell r="R28" t="str">
            <v>10.1038/ncomms5972</v>
          </cell>
          <cell r="S28" t="str">
            <v>PMC4199200</v>
          </cell>
        </row>
        <row r="29">
          <cell r="A29" t="str">
            <v>OAA0010063</v>
          </cell>
          <cell r="B29" t="str">
            <v>Closed</v>
          </cell>
          <cell r="C29" t="str">
            <v>Tristan Rodriguez</v>
          </cell>
          <cell r="D29" t="str">
            <v>Charged</v>
          </cell>
          <cell r="E29" t="str">
            <v>Amarjit Sandhu</v>
          </cell>
          <cell r="F29" t="str">
            <v>MR/K00090X/1</v>
          </cell>
          <cell r="G29" t="str">
            <v/>
          </cell>
          <cell r="H29">
            <v>521002</v>
          </cell>
          <cell r="I29" t="str">
            <v/>
          </cell>
          <cell r="J29" t="str">
            <v/>
          </cell>
          <cell r="K29" t="str">
            <v/>
          </cell>
          <cell r="L29" t="str">
            <v/>
          </cell>
          <cell r="M29" t="str">
            <v/>
          </cell>
          <cell r="N29" t="str">
            <v/>
          </cell>
          <cell r="O29" t="str">
            <v/>
          </cell>
          <cell r="P29" t="str">
            <v/>
          </cell>
          <cell r="Q29" t="str">
            <v/>
          </cell>
          <cell r="R29" t="e">
            <v>#N/A</v>
          </cell>
          <cell r="S29" t="e">
            <v>#N/A</v>
          </cell>
        </row>
        <row r="30">
          <cell r="A30" t="str">
            <v>OAA0010064</v>
          </cell>
          <cell r="B30" t="str">
            <v>Approved</v>
          </cell>
          <cell r="C30" t="str">
            <v>James Mcginty</v>
          </cell>
          <cell r="D30" t="str">
            <v>Charged</v>
          </cell>
          <cell r="E30" t="str">
            <v>Wunmi Agunbiade</v>
          </cell>
          <cell r="F30" t="str">
            <v>WMDI_P41949</v>
          </cell>
          <cell r="G30" t="str">
            <v/>
          </cell>
          <cell r="H30">
            <v>509165</v>
          </cell>
          <cell r="I30" t="str">
            <v>MR/K011561/1</v>
          </cell>
          <cell r="J30">
            <v>532375</v>
          </cell>
          <cell r="K30" t="str">
            <v>097816/Z/11/Z</v>
          </cell>
          <cell r="L30">
            <v>494553</v>
          </cell>
          <cell r="M30" t="str">
            <v/>
          </cell>
          <cell r="N30" t="str">
            <v/>
          </cell>
          <cell r="O30" t="str">
            <v/>
          </cell>
          <cell r="P30" t="str">
            <v/>
          </cell>
          <cell r="Q30" t="str">
            <v/>
          </cell>
          <cell r="R30" t="e">
            <v>#N/A</v>
          </cell>
          <cell r="S30" t="e">
            <v>#N/A</v>
          </cell>
        </row>
        <row r="31">
          <cell r="A31" t="str">
            <v>OAA0010065</v>
          </cell>
          <cell r="B31" t="str">
            <v>Closed</v>
          </cell>
          <cell r="C31" t="str">
            <v>James Clough</v>
          </cell>
          <cell r="D31" t="str">
            <v>Charged</v>
          </cell>
          <cell r="E31" t="str">
            <v>Akposeba Mukoro</v>
          </cell>
          <cell r="F31" t="str">
            <v/>
          </cell>
          <cell r="G31" t="str">
            <v/>
          </cell>
          <cell r="H31" t="str">
            <v/>
          </cell>
          <cell r="I31" t="str">
            <v/>
          </cell>
          <cell r="J31" t="str">
            <v/>
          </cell>
          <cell r="K31" t="str">
            <v/>
          </cell>
          <cell r="L31" t="str">
            <v/>
          </cell>
          <cell r="M31" t="str">
            <v/>
          </cell>
          <cell r="N31" t="str">
            <v/>
          </cell>
          <cell r="O31" t="str">
            <v/>
          </cell>
          <cell r="P31" t="str">
            <v/>
          </cell>
          <cell r="Q31" t="str">
            <v/>
          </cell>
          <cell r="R31" t="str">
            <v>10.1093/comnet/cnu039</v>
          </cell>
          <cell r="S31">
            <v>0</v>
          </cell>
        </row>
        <row r="32">
          <cell r="A32" t="str">
            <v>OAA0010066</v>
          </cell>
          <cell r="B32" t="str">
            <v>Closed</v>
          </cell>
          <cell r="C32" t="str">
            <v>Sally Hargreaves</v>
          </cell>
          <cell r="D32" t="str">
            <v>Charged</v>
          </cell>
          <cell r="E32" t="str">
            <v>Wunmi Agunbiade</v>
          </cell>
          <cell r="F32" t="str">
            <v>7006/P25U</v>
          </cell>
          <cell r="G32" t="str">
            <v/>
          </cell>
          <cell r="H32">
            <v>507272</v>
          </cell>
          <cell r="I32" t="str">
            <v/>
          </cell>
          <cell r="J32" t="str">
            <v/>
          </cell>
          <cell r="K32" t="str">
            <v/>
          </cell>
          <cell r="L32" t="str">
            <v/>
          </cell>
          <cell r="M32" t="str">
            <v/>
          </cell>
          <cell r="N32" t="str">
            <v/>
          </cell>
          <cell r="O32" t="str">
            <v/>
          </cell>
          <cell r="P32" t="str">
            <v/>
          </cell>
          <cell r="Q32" t="str">
            <v/>
          </cell>
          <cell r="R32" t="e">
            <v>#N/A</v>
          </cell>
          <cell r="S32" t="e">
            <v>#N/A</v>
          </cell>
        </row>
        <row r="33">
          <cell r="A33" t="str">
            <v>OAA0010075</v>
          </cell>
          <cell r="B33" t="str">
            <v>Closed</v>
          </cell>
          <cell r="C33" t="str">
            <v>Adolfo Bronstein</v>
          </cell>
          <cell r="D33" t="str">
            <v>Charged</v>
          </cell>
          <cell r="E33" t="str">
            <v>Wunmi Agunbiade</v>
          </cell>
          <cell r="F33" t="str">
            <v>G0600183</v>
          </cell>
          <cell r="G33" t="str">
            <v/>
          </cell>
          <cell r="H33">
            <v>52699</v>
          </cell>
          <cell r="I33" t="str">
            <v/>
          </cell>
          <cell r="J33" t="str">
            <v/>
          </cell>
          <cell r="K33" t="str">
            <v/>
          </cell>
          <cell r="L33" t="str">
            <v/>
          </cell>
          <cell r="M33" t="str">
            <v/>
          </cell>
          <cell r="N33" t="str">
            <v/>
          </cell>
          <cell r="O33" t="str">
            <v/>
          </cell>
          <cell r="P33" t="str">
            <v/>
          </cell>
          <cell r="Q33" t="str">
            <v/>
          </cell>
          <cell r="R33" t="str">
            <v>10.1371/journal.pone.0105426</v>
          </cell>
          <cell r="S33" t="str">
            <v>PMC4169430</v>
          </cell>
        </row>
        <row r="34">
          <cell r="A34" t="str">
            <v>OAA0010076</v>
          </cell>
          <cell r="B34" t="str">
            <v>Closed</v>
          </cell>
          <cell r="C34" t="str">
            <v>Terry Rudolph</v>
          </cell>
          <cell r="D34" t="str">
            <v>Charged</v>
          </cell>
          <cell r="E34" t="str">
            <v>Wunmi Agunbiade</v>
          </cell>
          <cell r="F34" t="str">
            <v/>
          </cell>
          <cell r="G34" t="str">
            <v/>
          </cell>
          <cell r="H34" t="str">
            <v/>
          </cell>
          <cell r="I34" t="str">
            <v/>
          </cell>
          <cell r="J34" t="str">
            <v/>
          </cell>
          <cell r="K34" t="str">
            <v/>
          </cell>
          <cell r="L34" t="str">
            <v/>
          </cell>
          <cell r="M34" t="str">
            <v/>
          </cell>
          <cell r="N34" t="str">
            <v/>
          </cell>
          <cell r="O34" t="str">
            <v/>
          </cell>
          <cell r="P34" t="str">
            <v/>
          </cell>
          <cell r="Q34" t="str">
            <v/>
          </cell>
          <cell r="R34" t="str">
            <v>10.1088/1367-2630/16/9/093045</v>
          </cell>
          <cell r="S34">
            <v>0</v>
          </cell>
        </row>
        <row r="35">
          <cell r="A35" t="str">
            <v>OAA0010077</v>
          </cell>
          <cell r="B35" t="str">
            <v>Closed</v>
          </cell>
          <cell r="C35" t="str">
            <v>Muireann Coen</v>
          </cell>
          <cell r="D35" t="str">
            <v>Charged</v>
          </cell>
          <cell r="E35" t="str">
            <v>Wunmi Agunbiade</v>
          </cell>
          <cell r="F35" t="str">
            <v>DSMB_P22283</v>
          </cell>
          <cell r="G35" t="str">
            <v/>
          </cell>
          <cell r="H35">
            <v>337501</v>
          </cell>
          <cell r="I35" t="str">
            <v/>
          </cell>
          <cell r="J35" t="str">
            <v/>
          </cell>
          <cell r="K35" t="str">
            <v/>
          </cell>
          <cell r="L35" t="str">
            <v/>
          </cell>
          <cell r="M35" t="str">
            <v/>
          </cell>
          <cell r="N35" t="str">
            <v/>
          </cell>
          <cell r="O35" t="str">
            <v/>
          </cell>
          <cell r="P35" t="str">
            <v/>
          </cell>
          <cell r="Q35" t="str">
            <v/>
          </cell>
          <cell r="R35" t="str">
            <v>10.1093/toxsci/kfu160</v>
          </cell>
          <cell r="S35" t="str">
            <v>PMC4226764</v>
          </cell>
        </row>
        <row r="36">
          <cell r="A36" t="str">
            <v>OAA0010078</v>
          </cell>
          <cell r="B36" t="str">
            <v>Closed</v>
          </cell>
          <cell r="C36" t="str">
            <v>Javier Barria</v>
          </cell>
          <cell r="D36" t="str">
            <v>Charged</v>
          </cell>
          <cell r="E36" t="str">
            <v>Wunmi Agunbiade</v>
          </cell>
          <cell r="F36" t="str">
            <v/>
          </cell>
          <cell r="G36" t="str">
            <v/>
          </cell>
          <cell r="H36" t="str">
            <v/>
          </cell>
          <cell r="I36" t="str">
            <v/>
          </cell>
          <cell r="J36" t="str">
            <v/>
          </cell>
          <cell r="K36" t="str">
            <v/>
          </cell>
          <cell r="L36" t="str">
            <v/>
          </cell>
          <cell r="M36" t="str">
            <v/>
          </cell>
          <cell r="N36" t="str">
            <v/>
          </cell>
          <cell r="O36" t="str">
            <v/>
          </cell>
          <cell r="P36" t="str">
            <v/>
          </cell>
          <cell r="Q36" t="str">
            <v/>
          </cell>
          <cell r="R36" t="e">
            <v>#N/A</v>
          </cell>
          <cell r="S36" t="e">
            <v>#N/A</v>
          </cell>
        </row>
        <row r="37">
          <cell r="A37" t="str">
            <v>OAA0010079</v>
          </cell>
          <cell r="B37" t="str">
            <v>Closed</v>
          </cell>
          <cell r="C37" t="str">
            <v>EJ Milner-Gulland</v>
          </cell>
          <cell r="D37" t="str">
            <v>Charged</v>
          </cell>
          <cell r="E37" t="str">
            <v>Wunmi Agunbiade</v>
          </cell>
          <cell r="F37" t="str">
            <v/>
          </cell>
          <cell r="G37" t="str">
            <v/>
          </cell>
          <cell r="H37" t="str">
            <v/>
          </cell>
          <cell r="I37" t="str">
            <v/>
          </cell>
          <cell r="J37" t="str">
            <v/>
          </cell>
          <cell r="K37" t="str">
            <v/>
          </cell>
          <cell r="L37" t="str">
            <v/>
          </cell>
          <cell r="M37" t="str">
            <v/>
          </cell>
          <cell r="N37" t="str">
            <v/>
          </cell>
          <cell r="O37" t="str">
            <v/>
          </cell>
          <cell r="P37" t="str">
            <v/>
          </cell>
          <cell r="Q37" t="str">
            <v/>
          </cell>
          <cell r="R37" t="str">
            <v>10.1111/faf.12095</v>
          </cell>
          <cell r="S37" t="str">
            <v>PMC4020723</v>
          </cell>
        </row>
        <row r="38">
          <cell r="A38" t="str">
            <v>OAA0010080</v>
          </cell>
          <cell r="B38" t="str">
            <v>Closed</v>
          </cell>
          <cell r="C38" t="str">
            <v>George Christophides</v>
          </cell>
          <cell r="D38" t="str">
            <v>Charged</v>
          </cell>
          <cell r="E38" t="str">
            <v>Wunmi Agunbiade</v>
          </cell>
          <cell r="F38" t="str">
            <v>093587/Z/10/Z</v>
          </cell>
          <cell r="G38" t="str">
            <v/>
          </cell>
          <cell r="H38">
            <v>402237</v>
          </cell>
          <cell r="I38" t="str">
            <v/>
          </cell>
          <cell r="J38" t="str">
            <v/>
          </cell>
          <cell r="K38" t="str">
            <v/>
          </cell>
          <cell r="L38" t="str">
            <v/>
          </cell>
          <cell r="M38" t="str">
            <v/>
          </cell>
          <cell r="N38" t="str">
            <v/>
          </cell>
          <cell r="O38" t="str">
            <v/>
          </cell>
          <cell r="P38" t="str">
            <v/>
          </cell>
          <cell r="Q38" t="str">
            <v/>
          </cell>
          <cell r="R38" t="e">
            <v>#N/A</v>
          </cell>
          <cell r="S38" t="e">
            <v>#N/A</v>
          </cell>
        </row>
        <row r="39">
          <cell r="A39" t="str">
            <v>OAA0010082</v>
          </cell>
          <cell r="B39" t="str">
            <v>Closed</v>
          </cell>
          <cell r="C39" t="str">
            <v>Robin Grimes</v>
          </cell>
          <cell r="D39" t="str">
            <v>Charged</v>
          </cell>
          <cell r="E39" t="str">
            <v>Wunmi Agunbiade</v>
          </cell>
          <cell r="F39" t="str">
            <v>EP/I036400/1 RG62429 LBZF/093</v>
          </cell>
          <cell r="G39" t="str">
            <v/>
          </cell>
          <cell r="H39">
            <v>486728</v>
          </cell>
          <cell r="I39" t="str">
            <v>EP/K00817X/1</v>
          </cell>
          <cell r="J39">
            <v>520694</v>
          </cell>
          <cell r="K39" t="str">
            <v/>
          </cell>
          <cell r="L39" t="str">
            <v/>
          </cell>
          <cell r="M39" t="str">
            <v/>
          </cell>
          <cell r="N39" t="str">
            <v/>
          </cell>
          <cell r="O39" t="str">
            <v/>
          </cell>
          <cell r="P39" t="str">
            <v/>
          </cell>
          <cell r="Q39" t="str">
            <v/>
          </cell>
          <cell r="R39" t="str">
            <v>10.1098/rspa.2014.0427</v>
          </cell>
          <cell r="S39" t="str">
            <v>PMC4197463</v>
          </cell>
        </row>
        <row r="40">
          <cell r="A40" t="str">
            <v>OAA0010085</v>
          </cell>
          <cell r="B40" t="str">
            <v>Closed</v>
          </cell>
          <cell r="C40" t="str">
            <v>Kath Maitland</v>
          </cell>
          <cell r="D40" t="str">
            <v>Charged</v>
          </cell>
          <cell r="E40" t="str">
            <v>Akposeba Mukoro</v>
          </cell>
          <cell r="F40" t="str">
            <v>G0601027</v>
          </cell>
          <cell r="G40" t="str">
            <v/>
          </cell>
          <cell r="H40">
            <v>74172</v>
          </cell>
          <cell r="I40" t="str">
            <v/>
          </cell>
          <cell r="J40" t="str">
            <v/>
          </cell>
          <cell r="K40" t="str">
            <v/>
          </cell>
          <cell r="L40" t="str">
            <v/>
          </cell>
          <cell r="M40" t="str">
            <v/>
          </cell>
          <cell r="N40" t="str">
            <v/>
          </cell>
          <cell r="O40" t="str">
            <v/>
          </cell>
          <cell r="P40" t="str">
            <v/>
          </cell>
          <cell r="Q40" t="str">
            <v/>
          </cell>
          <cell r="R40" t="str">
            <v>10.1186/s12916-014-0246-7</v>
          </cell>
          <cell r="S40" t="str">
            <v>PMC4313469</v>
          </cell>
        </row>
        <row r="41">
          <cell r="A41" t="str">
            <v>OAA0010086</v>
          </cell>
          <cell r="B41" t="str">
            <v>Closed</v>
          </cell>
          <cell r="C41" t="str">
            <v>Massimo Marenzana</v>
          </cell>
          <cell r="D41" t="str">
            <v>Charged</v>
          </cell>
          <cell r="E41" t="str">
            <v>Wunmi Agunbiade</v>
          </cell>
          <cell r="F41" t="str">
            <v/>
          </cell>
          <cell r="G41" t="str">
            <v/>
          </cell>
          <cell r="H41" t="str">
            <v/>
          </cell>
          <cell r="I41" t="str">
            <v/>
          </cell>
          <cell r="J41" t="str">
            <v/>
          </cell>
          <cell r="K41" t="str">
            <v/>
          </cell>
          <cell r="L41" t="str">
            <v/>
          </cell>
          <cell r="M41" t="str">
            <v/>
          </cell>
          <cell r="N41" t="str">
            <v/>
          </cell>
          <cell r="O41" t="str">
            <v/>
          </cell>
          <cell r="P41" t="str">
            <v/>
          </cell>
          <cell r="Q41" t="str">
            <v/>
          </cell>
          <cell r="R41" t="e">
            <v>#N/A</v>
          </cell>
          <cell r="S41" t="e">
            <v>#N/A</v>
          </cell>
        </row>
        <row r="42">
          <cell r="A42" t="str">
            <v>OAA0010089</v>
          </cell>
          <cell r="B42" t="str">
            <v>Closed</v>
          </cell>
          <cell r="C42" t="str">
            <v>Tim Barraclough</v>
          </cell>
          <cell r="D42" t="str">
            <v>Charged</v>
          </cell>
          <cell r="E42" t="str">
            <v>Wunmi Agunbiade</v>
          </cell>
          <cell r="F42" t="str">
            <v>BB/G004250/1</v>
          </cell>
          <cell r="G42" t="str">
            <v/>
          </cell>
          <cell r="H42">
            <v>115911</v>
          </cell>
          <cell r="I42" t="str">
            <v>NER/A/S/2001/01133</v>
          </cell>
          <cell r="J42">
            <v>2613</v>
          </cell>
          <cell r="K42" t="str">
            <v/>
          </cell>
          <cell r="L42" t="str">
            <v/>
          </cell>
          <cell r="M42" t="str">
            <v/>
          </cell>
          <cell r="N42" t="str">
            <v/>
          </cell>
          <cell r="O42" t="str">
            <v/>
          </cell>
          <cell r="P42" t="str">
            <v/>
          </cell>
          <cell r="Q42" t="str">
            <v/>
          </cell>
          <cell r="R42" t="str">
            <v>10.1111/2041-210X.12246</v>
          </cell>
          <cell r="S42" t="str">
            <v>PMC4374709</v>
          </cell>
        </row>
        <row r="43">
          <cell r="A43" t="str">
            <v>OAA0010092</v>
          </cell>
          <cell r="B43" t="str">
            <v>Closed</v>
          </cell>
          <cell r="C43" t="str">
            <v>Trevor Almeida</v>
          </cell>
          <cell r="D43" t="str">
            <v>Charged</v>
          </cell>
          <cell r="E43" t="str">
            <v>Wunmi Agunbiade</v>
          </cell>
          <cell r="F43" t="str">
            <v>NE/H00534X/1</v>
          </cell>
          <cell r="G43" t="str">
            <v/>
          </cell>
          <cell r="H43">
            <v>361109</v>
          </cell>
          <cell r="I43" t="str">
            <v/>
          </cell>
          <cell r="J43" t="str">
            <v/>
          </cell>
          <cell r="K43" t="str">
            <v/>
          </cell>
          <cell r="L43" t="str">
            <v/>
          </cell>
          <cell r="M43" t="str">
            <v/>
          </cell>
          <cell r="N43" t="str">
            <v/>
          </cell>
          <cell r="O43" t="str">
            <v/>
          </cell>
          <cell r="P43" t="str">
            <v/>
          </cell>
          <cell r="Q43" t="str">
            <v/>
          </cell>
          <cell r="R43" t="str">
            <v>10.1038/ncomms6154</v>
          </cell>
          <cell r="S43" t="str">
            <v>PMC4214405</v>
          </cell>
        </row>
        <row r="44">
          <cell r="A44" t="str">
            <v>OAA0010095</v>
          </cell>
          <cell r="B44" t="str">
            <v>Closed</v>
          </cell>
          <cell r="C44" t="str">
            <v>Alexander Miras</v>
          </cell>
          <cell r="D44" t="str">
            <v>Charged</v>
          </cell>
          <cell r="E44" t="str">
            <v>Philippa Hatch</v>
          </cell>
          <cell r="F44" t="str">
            <v/>
          </cell>
          <cell r="G44" t="str">
            <v/>
          </cell>
          <cell r="H44" t="str">
            <v/>
          </cell>
          <cell r="I44" t="str">
            <v/>
          </cell>
          <cell r="J44" t="str">
            <v/>
          </cell>
          <cell r="K44" t="str">
            <v/>
          </cell>
          <cell r="L44" t="str">
            <v/>
          </cell>
          <cell r="M44" t="str">
            <v/>
          </cell>
          <cell r="N44" t="str">
            <v/>
          </cell>
          <cell r="O44" t="str">
            <v/>
          </cell>
          <cell r="P44" t="str">
            <v/>
          </cell>
          <cell r="Q44" t="str">
            <v/>
          </cell>
          <cell r="R44" t="e">
            <v>#N/A</v>
          </cell>
          <cell r="S44" t="e">
            <v>#N/A</v>
          </cell>
        </row>
        <row r="45">
          <cell r="A45" t="str">
            <v>OAA0010103</v>
          </cell>
          <cell r="B45" t="str">
            <v>Closed</v>
          </cell>
          <cell r="C45" t="str">
            <v>Darryl Overby</v>
          </cell>
          <cell r="D45" t="str">
            <v>Charged</v>
          </cell>
          <cell r="E45" t="str">
            <v>Wunmi Agunbiade</v>
          </cell>
          <cell r="F45" t="str">
            <v>SP0004560/PROJ0001558</v>
          </cell>
          <cell r="G45" t="str">
            <v/>
          </cell>
          <cell r="H45">
            <v>361902</v>
          </cell>
          <cell r="I45" t="str">
            <v/>
          </cell>
          <cell r="J45" t="str">
            <v/>
          </cell>
          <cell r="K45" t="str">
            <v/>
          </cell>
          <cell r="L45" t="str">
            <v/>
          </cell>
          <cell r="M45" t="str">
            <v/>
          </cell>
          <cell r="N45" t="str">
            <v/>
          </cell>
          <cell r="O45" t="str">
            <v/>
          </cell>
          <cell r="P45" t="str">
            <v/>
          </cell>
          <cell r="Q45" t="str">
            <v/>
          </cell>
          <cell r="R45" t="e">
            <v>#N/A</v>
          </cell>
          <cell r="S45" t="e">
            <v>#N/A</v>
          </cell>
        </row>
        <row r="46">
          <cell r="A46" t="str">
            <v>OAA0010105</v>
          </cell>
          <cell r="B46" t="str">
            <v>Closed</v>
          </cell>
          <cell r="C46" t="str">
            <v>Steve Matthews</v>
          </cell>
          <cell r="D46" t="str">
            <v>Charged</v>
          </cell>
          <cell r="E46" t="str">
            <v>Wunmi Agunbiade</v>
          </cell>
          <cell r="F46" t="str">
            <v>100280/Z/12/Z</v>
          </cell>
          <cell r="G46" t="str">
            <v/>
          </cell>
          <cell r="H46">
            <v>534164</v>
          </cell>
          <cell r="I46" t="str">
            <v/>
          </cell>
          <cell r="J46" t="str">
            <v/>
          </cell>
          <cell r="K46" t="str">
            <v/>
          </cell>
          <cell r="L46" t="str">
            <v/>
          </cell>
          <cell r="M46" t="str">
            <v/>
          </cell>
          <cell r="N46" t="str">
            <v/>
          </cell>
          <cell r="O46" t="str">
            <v/>
          </cell>
          <cell r="P46" t="str">
            <v/>
          </cell>
          <cell r="Q46" t="str">
            <v/>
          </cell>
          <cell r="R46" t="e">
            <v>#N/A</v>
          </cell>
          <cell r="S46" t="e">
            <v>#N/A</v>
          </cell>
        </row>
        <row r="47">
          <cell r="A47" t="str">
            <v>OAA0010106</v>
          </cell>
          <cell r="B47" t="str">
            <v>Closed</v>
          </cell>
          <cell r="C47" t="str">
            <v>Matthew Fuchter</v>
          </cell>
          <cell r="D47" t="str">
            <v>Charged</v>
          </cell>
          <cell r="E47" t="str">
            <v>Lucy Lambe</v>
          </cell>
          <cell r="F47" t="str">
            <v>PIIF-GA-2011-299857</v>
          </cell>
          <cell r="G47" t="str">
            <v/>
          </cell>
          <cell r="H47">
            <v>518221</v>
          </cell>
          <cell r="I47" t="str">
            <v/>
          </cell>
          <cell r="J47" t="str">
            <v/>
          </cell>
          <cell r="K47" t="str">
            <v/>
          </cell>
          <cell r="L47" t="str">
            <v/>
          </cell>
          <cell r="M47" t="str">
            <v/>
          </cell>
          <cell r="N47" t="str">
            <v/>
          </cell>
          <cell r="O47" t="str">
            <v/>
          </cell>
          <cell r="P47" t="str">
            <v/>
          </cell>
          <cell r="Q47" t="str">
            <v/>
          </cell>
          <cell r="R47" t="e">
            <v>#N/A</v>
          </cell>
          <cell r="S47" t="e">
            <v>#N/A</v>
          </cell>
        </row>
        <row r="48">
          <cell r="A48" t="str">
            <v>OAA0010108</v>
          </cell>
          <cell r="B48" t="str">
            <v>Closed</v>
          </cell>
          <cell r="C48" t="str">
            <v>Sara Rute Lamas Oliveira Marques</v>
          </cell>
          <cell r="D48" t="str">
            <v>Charged</v>
          </cell>
          <cell r="E48" t="str">
            <v>Wunmi Agunbiade</v>
          </cell>
          <cell r="F48" t="str">
            <v>OPP1043501</v>
          </cell>
          <cell r="G48" t="str">
            <v/>
          </cell>
          <cell r="H48">
            <v>483337</v>
          </cell>
          <cell r="I48" t="str">
            <v>086640/Z/08/Z</v>
          </cell>
          <cell r="J48">
            <v>180295</v>
          </cell>
          <cell r="K48" t="str">
            <v>BB/F020481/1</v>
          </cell>
          <cell r="L48">
            <v>103895</v>
          </cell>
          <cell r="M48" t="str">
            <v/>
          </cell>
          <cell r="N48" t="str">
            <v/>
          </cell>
          <cell r="O48" t="str">
            <v/>
          </cell>
          <cell r="P48" t="str">
            <v/>
          </cell>
          <cell r="Q48" t="str">
            <v/>
          </cell>
          <cell r="R48" t="str">
            <v>10.1111/cmi.12355</v>
          </cell>
          <cell r="S48" t="str">
            <v>PMC4441282</v>
          </cell>
        </row>
        <row r="49">
          <cell r="A49" t="str">
            <v>OAA0010109</v>
          </cell>
          <cell r="B49" t="str">
            <v>Closed</v>
          </cell>
          <cell r="C49" t="str">
            <v>Helen Ward</v>
          </cell>
          <cell r="D49" t="str">
            <v>Charged</v>
          </cell>
          <cell r="E49" t="str">
            <v>Wunmi Agunbiade</v>
          </cell>
          <cell r="F49" t="str">
            <v>090285/Z/09/Z</v>
          </cell>
          <cell r="G49" t="str">
            <v/>
          </cell>
          <cell r="H49">
            <v>360148</v>
          </cell>
          <cell r="I49" t="str">
            <v/>
          </cell>
          <cell r="J49" t="str">
            <v/>
          </cell>
          <cell r="K49" t="str">
            <v/>
          </cell>
          <cell r="L49" t="str">
            <v/>
          </cell>
          <cell r="M49" t="str">
            <v/>
          </cell>
          <cell r="N49" t="str">
            <v/>
          </cell>
          <cell r="O49" t="str">
            <v/>
          </cell>
          <cell r="P49" t="str">
            <v/>
          </cell>
          <cell r="Q49" t="str">
            <v/>
          </cell>
          <cell r="R49" t="e">
            <v>#N/A</v>
          </cell>
          <cell r="S49" t="e">
            <v>#N/A</v>
          </cell>
        </row>
        <row r="50">
          <cell r="A50" t="str">
            <v>OAA0010110</v>
          </cell>
          <cell r="B50" t="str">
            <v>Rejected</v>
          </cell>
          <cell r="C50" t="str">
            <v>Helen Ward</v>
          </cell>
          <cell r="D50" t="str">
            <v>Pending</v>
          </cell>
          <cell r="E50" t="str">
            <v>Kate Perris</v>
          </cell>
          <cell r="F50" t="str">
            <v>090285/Z/09/Z</v>
          </cell>
          <cell r="G50" t="str">
            <v/>
          </cell>
          <cell r="H50">
            <v>360148</v>
          </cell>
          <cell r="I50" t="str">
            <v>G0902120/1</v>
          </cell>
          <cell r="J50">
            <v>381410</v>
          </cell>
          <cell r="K50" t="str">
            <v/>
          </cell>
          <cell r="L50" t="str">
            <v/>
          </cell>
          <cell r="M50" t="str">
            <v/>
          </cell>
          <cell r="N50" t="str">
            <v/>
          </cell>
          <cell r="O50" t="str">
            <v/>
          </cell>
          <cell r="P50" t="str">
            <v/>
          </cell>
          <cell r="Q50" t="str">
            <v/>
          </cell>
          <cell r="R50" t="e">
            <v>#N/A</v>
          </cell>
          <cell r="S50" t="e">
            <v>#N/A</v>
          </cell>
        </row>
        <row r="51">
          <cell r="A51" t="str">
            <v>OAA0010111</v>
          </cell>
          <cell r="B51" t="str">
            <v>Closed</v>
          </cell>
          <cell r="C51" t="str">
            <v>Helen Ward</v>
          </cell>
          <cell r="D51" t="str">
            <v>Charged</v>
          </cell>
          <cell r="E51" t="str">
            <v>Wunmi Agunbiade</v>
          </cell>
          <cell r="F51" t="str">
            <v>G0902120/1</v>
          </cell>
          <cell r="G51" t="str">
            <v/>
          </cell>
          <cell r="H51">
            <v>381410</v>
          </cell>
          <cell r="I51" t="str">
            <v>090285/Z/09/Z</v>
          </cell>
          <cell r="J51">
            <v>360148</v>
          </cell>
          <cell r="K51" t="str">
            <v/>
          </cell>
          <cell r="L51" t="str">
            <v/>
          </cell>
          <cell r="M51" t="str">
            <v/>
          </cell>
          <cell r="N51" t="str">
            <v/>
          </cell>
          <cell r="O51" t="str">
            <v/>
          </cell>
          <cell r="P51" t="str">
            <v/>
          </cell>
          <cell r="Q51" t="str">
            <v/>
          </cell>
          <cell r="R51" t="str">
            <v>10.1093/infdis/jiu483</v>
          </cell>
          <cell r="S51" t="str">
            <v>PMC4231643</v>
          </cell>
        </row>
        <row r="52">
          <cell r="A52" t="str">
            <v>OAA0010114</v>
          </cell>
          <cell r="B52" t="str">
            <v>Closed</v>
          </cell>
          <cell r="C52" t="str">
            <v>Nick Hopkinson</v>
          </cell>
          <cell r="D52" t="str">
            <v>Charged</v>
          </cell>
          <cell r="E52" t="str">
            <v>Wunmi Agunbiade</v>
          </cell>
          <cell r="F52" t="str">
            <v/>
          </cell>
          <cell r="G52" t="str">
            <v/>
          </cell>
          <cell r="H52" t="str">
            <v/>
          </cell>
          <cell r="I52" t="str">
            <v/>
          </cell>
          <cell r="J52" t="str">
            <v/>
          </cell>
          <cell r="K52" t="str">
            <v/>
          </cell>
          <cell r="L52" t="str">
            <v/>
          </cell>
          <cell r="M52" t="str">
            <v/>
          </cell>
          <cell r="N52" t="str">
            <v/>
          </cell>
          <cell r="O52" t="str">
            <v/>
          </cell>
          <cell r="P52" t="str">
            <v/>
          </cell>
          <cell r="Q52" t="str">
            <v/>
          </cell>
          <cell r="R52" t="e">
            <v>#N/A</v>
          </cell>
          <cell r="S52" t="e">
            <v>#N/A</v>
          </cell>
        </row>
        <row r="53">
          <cell r="A53" t="str">
            <v>OAA0010115</v>
          </cell>
          <cell r="B53" t="str">
            <v>Closed</v>
          </cell>
          <cell r="C53" t="str">
            <v>Henrik Jensen</v>
          </cell>
          <cell r="D53" t="str">
            <v>Charged</v>
          </cell>
          <cell r="E53" t="str">
            <v>Wunmi Agunbiade</v>
          </cell>
          <cell r="F53" t="str">
            <v>FP7-ICT-2011-8-317672</v>
          </cell>
          <cell r="G53" t="str">
            <v/>
          </cell>
          <cell r="H53">
            <v>528003</v>
          </cell>
          <cell r="I53" t="str">
            <v/>
          </cell>
          <cell r="J53" t="str">
            <v/>
          </cell>
          <cell r="K53" t="str">
            <v/>
          </cell>
          <cell r="L53" t="str">
            <v/>
          </cell>
          <cell r="M53" t="str">
            <v/>
          </cell>
          <cell r="N53" t="str">
            <v/>
          </cell>
          <cell r="O53" t="str">
            <v/>
          </cell>
          <cell r="P53" t="str">
            <v/>
          </cell>
          <cell r="Q53" t="str">
            <v/>
          </cell>
          <cell r="R53" t="e">
            <v>#N/A</v>
          </cell>
          <cell r="S53" t="e">
            <v>#N/A</v>
          </cell>
        </row>
        <row r="54">
          <cell r="A54" t="str">
            <v>OAA0010117</v>
          </cell>
          <cell r="B54" t="str">
            <v>Closed</v>
          </cell>
          <cell r="C54" t="str">
            <v>Nick Franks</v>
          </cell>
          <cell r="D54" t="str">
            <v>Charged</v>
          </cell>
          <cell r="E54" t="str">
            <v>Wunmi Agunbiade</v>
          </cell>
          <cell r="F54" t="str">
            <v>G0901892/1</v>
          </cell>
          <cell r="G54" t="str">
            <v/>
          </cell>
          <cell r="H54">
            <v>369217</v>
          </cell>
          <cell r="I54" t="str">
            <v>094211/Z/10/Z</v>
          </cell>
          <cell r="J54">
            <v>440420</v>
          </cell>
          <cell r="K54" t="str">
            <v/>
          </cell>
          <cell r="L54" t="str">
            <v/>
          </cell>
          <cell r="M54" t="str">
            <v/>
          </cell>
          <cell r="N54" t="str">
            <v/>
          </cell>
          <cell r="O54" t="str">
            <v/>
          </cell>
          <cell r="P54" t="str">
            <v/>
          </cell>
          <cell r="Q54" t="str">
            <v/>
          </cell>
          <cell r="R54" t="str">
            <v>10.1523/JNEUROSCI.1519-14.2014</v>
          </cell>
          <cell r="S54" t="str">
            <v>PMC4180471</v>
          </cell>
        </row>
        <row r="55">
          <cell r="A55" t="str">
            <v>OAA0010118</v>
          </cell>
          <cell r="B55" t="str">
            <v>Closed</v>
          </cell>
          <cell r="C55" t="str">
            <v>Peter Pietzuch</v>
          </cell>
          <cell r="D55" t="str">
            <v>Charged</v>
          </cell>
          <cell r="E55" t="str">
            <v>Philippa Hatch</v>
          </cell>
          <cell r="F55" t="str">
            <v>EP/K008129/1</v>
          </cell>
          <cell r="G55" t="str">
            <v/>
          </cell>
          <cell r="H55">
            <v>521921</v>
          </cell>
          <cell r="I55" t="str">
            <v/>
          </cell>
          <cell r="J55" t="str">
            <v/>
          </cell>
          <cell r="K55" t="str">
            <v/>
          </cell>
          <cell r="L55" t="str">
            <v/>
          </cell>
          <cell r="M55" t="str">
            <v/>
          </cell>
          <cell r="N55" t="str">
            <v/>
          </cell>
          <cell r="O55" t="str">
            <v/>
          </cell>
          <cell r="P55" t="str">
            <v/>
          </cell>
          <cell r="Q55" t="str">
            <v/>
          </cell>
          <cell r="R55" t="e">
            <v>#N/A</v>
          </cell>
          <cell r="S55" t="e">
            <v>#N/A</v>
          </cell>
        </row>
        <row r="56">
          <cell r="A56" t="str">
            <v>OAA0010119</v>
          </cell>
          <cell r="B56" t="str">
            <v>Closed</v>
          </cell>
          <cell r="C56" t="str">
            <v>Omar Matar</v>
          </cell>
          <cell r="D56" t="str">
            <v>Charged</v>
          </cell>
          <cell r="E56" t="str">
            <v>Wunmi Agunbiade</v>
          </cell>
          <cell r="F56" t="str">
            <v>EP/K003976/1</v>
          </cell>
          <cell r="G56" t="str">
            <v/>
          </cell>
          <cell r="H56">
            <v>514753</v>
          </cell>
          <cell r="I56" t="str">
            <v/>
          </cell>
          <cell r="J56" t="str">
            <v/>
          </cell>
          <cell r="K56" t="str">
            <v/>
          </cell>
          <cell r="L56" t="str">
            <v/>
          </cell>
          <cell r="M56" t="str">
            <v/>
          </cell>
          <cell r="N56" t="str">
            <v/>
          </cell>
          <cell r="O56" t="str">
            <v/>
          </cell>
          <cell r="P56" t="str">
            <v/>
          </cell>
          <cell r="Q56" t="str">
            <v/>
          </cell>
          <cell r="R56" t="str">
            <v>10.1016/j.ijmultiphaseflow.2014.08.007</v>
          </cell>
          <cell r="S56">
            <v>0</v>
          </cell>
        </row>
        <row r="57">
          <cell r="A57" t="str">
            <v>OAA0010120</v>
          </cell>
          <cell r="B57" t="str">
            <v>Closed</v>
          </cell>
          <cell r="C57" t="str">
            <v>Helen Ward</v>
          </cell>
          <cell r="D57" t="str">
            <v>Charged</v>
          </cell>
          <cell r="E57" t="str">
            <v>Wunmi Agunbiade</v>
          </cell>
          <cell r="F57" t="str">
            <v>090285/Z/09/Z</v>
          </cell>
          <cell r="G57" t="str">
            <v/>
          </cell>
          <cell r="H57">
            <v>360148</v>
          </cell>
          <cell r="I57" t="str">
            <v/>
          </cell>
          <cell r="J57" t="str">
            <v/>
          </cell>
          <cell r="K57" t="str">
            <v/>
          </cell>
          <cell r="L57" t="str">
            <v/>
          </cell>
          <cell r="M57" t="str">
            <v/>
          </cell>
          <cell r="N57" t="str">
            <v/>
          </cell>
          <cell r="O57" t="str">
            <v/>
          </cell>
          <cell r="P57" t="str">
            <v/>
          </cell>
          <cell r="Q57" t="str">
            <v/>
          </cell>
          <cell r="R57" t="e">
            <v>#N/A</v>
          </cell>
          <cell r="S57" t="e">
            <v>#N/A</v>
          </cell>
        </row>
        <row r="58">
          <cell r="A58" t="str">
            <v>OAA0010121</v>
          </cell>
          <cell r="B58" t="str">
            <v>Closed</v>
          </cell>
          <cell r="C58" t="str">
            <v>Philippa Hatch</v>
          </cell>
          <cell r="D58" t="str">
            <v>Charged</v>
          </cell>
          <cell r="E58" t="str">
            <v>Wunmi Agunbiade</v>
          </cell>
          <cell r="F58" t="str">
            <v>099197/Z/12/Z</v>
          </cell>
          <cell r="G58" t="str">
            <v/>
          </cell>
          <cell r="H58">
            <v>512544</v>
          </cell>
          <cell r="I58" t="str">
            <v/>
          </cell>
          <cell r="J58" t="str">
            <v/>
          </cell>
          <cell r="K58" t="str">
            <v/>
          </cell>
          <cell r="L58" t="str">
            <v/>
          </cell>
          <cell r="M58" t="str">
            <v/>
          </cell>
          <cell r="N58" t="str">
            <v/>
          </cell>
          <cell r="O58" t="str">
            <v/>
          </cell>
          <cell r="P58" t="str">
            <v/>
          </cell>
          <cell r="Q58" t="str">
            <v/>
          </cell>
          <cell r="R58" t="e">
            <v>#N/A</v>
          </cell>
          <cell r="S58" t="e">
            <v>#N/A</v>
          </cell>
        </row>
        <row r="59">
          <cell r="A59" t="str">
            <v>OAA0010123</v>
          </cell>
          <cell r="B59" t="str">
            <v>Closed</v>
          </cell>
          <cell r="C59" t="str">
            <v>EJ Milner-Gulland</v>
          </cell>
          <cell r="D59" t="str">
            <v>Charged</v>
          </cell>
          <cell r="E59" t="str">
            <v>Akposeba Mukoro</v>
          </cell>
          <cell r="F59" t="str">
            <v/>
          </cell>
          <cell r="G59" t="str">
            <v/>
          </cell>
          <cell r="H59" t="str">
            <v/>
          </cell>
          <cell r="I59" t="str">
            <v/>
          </cell>
          <cell r="J59" t="str">
            <v/>
          </cell>
          <cell r="K59" t="str">
            <v/>
          </cell>
          <cell r="L59" t="str">
            <v/>
          </cell>
          <cell r="M59" t="str">
            <v/>
          </cell>
          <cell r="N59" t="str">
            <v/>
          </cell>
          <cell r="O59" t="str">
            <v/>
          </cell>
          <cell r="P59" t="str">
            <v/>
          </cell>
          <cell r="Q59" t="str">
            <v/>
          </cell>
          <cell r="R59" t="e">
            <v>#N/A</v>
          </cell>
          <cell r="S59" t="e">
            <v>#N/A</v>
          </cell>
        </row>
        <row r="60">
          <cell r="A60" t="str">
            <v>OAA0010125</v>
          </cell>
          <cell r="B60" t="str">
            <v>Closed</v>
          </cell>
          <cell r="C60" t="str">
            <v>Alberto Gatto</v>
          </cell>
          <cell r="D60" t="str">
            <v>Charged</v>
          </cell>
          <cell r="E60" t="str">
            <v>Akposeba Mukoro</v>
          </cell>
          <cell r="F60" t="str">
            <v/>
          </cell>
          <cell r="G60" t="str">
            <v/>
          </cell>
          <cell r="H60" t="str">
            <v/>
          </cell>
          <cell r="I60" t="str">
            <v/>
          </cell>
          <cell r="J60" t="str">
            <v/>
          </cell>
          <cell r="K60" t="str">
            <v/>
          </cell>
          <cell r="L60" t="str">
            <v/>
          </cell>
          <cell r="M60" t="str">
            <v/>
          </cell>
          <cell r="N60" t="str">
            <v/>
          </cell>
          <cell r="O60" t="str">
            <v/>
          </cell>
          <cell r="P60" t="str">
            <v/>
          </cell>
          <cell r="Q60" t="str">
            <v/>
          </cell>
          <cell r="R60" t="str">
            <v>10.1093/logcom/exv044</v>
          </cell>
          <cell r="S60">
            <v>0</v>
          </cell>
        </row>
        <row r="61">
          <cell r="A61" t="str">
            <v>OAA0010126</v>
          </cell>
          <cell r="B61" t="str">
            <v>Closed</v>
          </cell>
          <cell r="C61" t="str">
            <v>Alberto Gatto</v>
          </cell>
          <cell r="D61" t="str">
            <v>Charged</v>
          </cell>
          <cell r="E61" t="str">
            <v>Akposeba Mukoro</v>
          </cell>
          <cell r="F61" t="str">
            <v/>
          </cell>
          <cell r="G61" t="str">
            <v/>
          </cell>
          <cell r="H61" t="str">
            <v/>
          </cell>
          <cell r="I61" t="str">
            <v/>
          </cell>
          <cell r="J61" t="str">
            <v/>
          </cell>
          <cell r="K61" t="str">
            <v/>
          </cell>
          <cell r="L61" t="str">
            <v/>
          </cell>
          <cell r="M61" t="str">
            <v/>
          </cell>
          <cell r="N61" t="str">
            <v/>
          </cell>
          <cell r="O61" t="str">
            <v/>
          </cell>
          <cell r="P61" t="str">
            <v/>
          </cell>
          <cell r="Q61" t="str">
            <v/>
          </cell>
          <cell r="R61" t="str">
            <v>10.1007/s10992-015-9369-3</v>
          </cell>
          <cell r="S61">
            <v>0</v>
          </cell>
        </row>
        <row r="62">
          <cell r="A62" t="str">
            <v>OAA0010129</v>
          </cell>
          <cell r="B62" t="str">
            <v>Closed</v>
          </cell>
          <cell r="C62" t="str">
            <v>Xuesong Wu</v>
          </cell>
          <cell r="D62" t="str">
            <v>Charged</v>
          </cell>
          <cell r="E62" t="str">
            <v>Wunmi Agunbiade</v>
          </cell>
          <cell r="F62" t="str">
            <v>EP/I017240/1</v>
          </cell>
          <cell r="G62" t="str">
            <v/>
          </cell>
          <cell r="H62">
            <v>394447</v>
          </cell>
          <cell r="I62" t="str">
            <v/>
          </cell>
          <cell r="J62" t="str">
            <v/>
          </cell>
          <cell r="K62" t="str">
            <v/>
          </cell>
          <cell r="L62" t="str">
            <v/>
          </cell>
          <cell r="M62" t="str">
            <v/>
          </cell>
          <cell r="N62" t="str">
            <v/>
          </cell>
          <cell r="O62" t="str">
            <v/>
          </cell>
          <cell r="P62" t="str">
            <v/>
          </cell>
          <cell r="Q62" t="str">
            <v/>
          </cell>
          <cell r="R62" t="str">
            <v>10.1017/jfm.2014.525</v>
          </cell>
          <cell r="S62">
            <v>0</v>
          </cell>
        </row>
        <row r="63">
          <cell r="A63" t="str">
            <v>OAA0010130</v>
          </cell>
          <cell r="B63" t="str">
            <v>Approved</v>
          </cell>
          <cell r="C63" t="str">
            <v>Nick Hopkinson</v>
          </cell>
          <cell r="D63" t="str">
            <v>Committed</v>
          </cell>
          <cell r="E63" t="str">
            <v>Wunmi Agunbiade</v>
          </cell>
          <cell r="F63" t="str">
            <v/>
          </cell>
          <cell r="G63" t="str">
            <v/>
          </cell>
          <cell r="H63" t="str">
            <v/>
          </cell>
          <cell r="I63" t="str">
            <v/>
          </cell>
          <cell r="J63" t="str">
            <v/>
          </cell>
          <cell r="K63" t="str">
            <v/>
          </cell>
          <cell r="L63" t="str">
            <v/>
          </cell>
          <cell r="M63" t="str">
            <v/>
          </cell>
          <cell r="N63" t="str">
            <v/>
          </cell>
          <cell r="O63" t="str">
            <v/>
          </cell>
          <cell r="P63" t="str">
            <v/>
          </cell>
          <cell r="Q63" t="str">
            <v/>
          </cell>
          <cell r="R63" t="e">
            <v>#N/A</v>
          </cell>
          <cell r="S63" t="e">
            <v>#N/A</v>
          </cell>
        </row>
        <row r="64">
          <cell r="A64" t="str">
            <v>OAA0010132</v>
          </cell>
          <cell r="B64" t="str">
            <v>Closed</v>
          </cell>
          <cell r="C64" t="str">
            <v>Jose Antonio Carrillo de la Plata</v>
          </cell>
          <cell r="D64" t="str">
            <v>Charged</v>
          </cell>
          <cell r="E64" t="str">
            <v>Wunmi Agunbiade</v>
          </cell>
          <cell r="F64" t="str">
            <v>EP/K008404/1</v>
          </cell>
          <cell r="G64" t="str">
            <v/>
          </cell>
          <cell r="H64">
            <v>517244</v>
          </cell>
          <cell r="I64" t="str">
            <v/>
          </cell>
          <cell r="J64" t="str">
            <v/>
          </cell>
          <cell r="K64" t="str">
            <v/>
          </cell>
          <cell r="L64" t="str">
            <v/>
          </cell>
          <cell r="M64" t="str">
            <v/>
          </cell>
          <cell r="N64" t="str">
            <v/>
          </cell>
          <cell r="O64" t="str">
            <v/>
          </cell>
          <cell r="P64" t="str">
            <v/>
          </cell>
          <cell r="Q64" t="str">
            <v/>
          </cell>
          <cell r="R64" t="str">
            <v>10.1137/140951588</v>
          </cell>
          <cell r="S64">
            <v>0</v>
          </cell>
        </row>
        <row r="65">
          <cell r="A65" t="str">
            <v>OAA0010137</v>
          </cell>
          <cell r="B65" t="str">
            <v>Closed</v>
          </cell>
          <cell r="C65" t="str">
            <v>Oscar Ces</v>
          </cell>
          <cell r="D65" t="str">
            <v>Charged</v>
          </cell>
          <cell r="E65" t="str">
            <v>Wunmi Agunbiade</v>
          </cell>
          <cell r="F65" t="str">
            <v>EP/J017566/1</v>
          </cell>
          <cell r="G65" t="str">
            <v/>
          </cell>
          <cell r="H65">
            <v>499614</v>
          </cell>
          <cell r="I65" t="str">
            <v>EP/G00465X/1</v>
          </cell>
          <cell r="J65">
            <v>112158</v>
          </cell>
          <cell r="K65" t="str">
            <v>BB/F013167/1</v>
          </cell>
          <cell r="L65">
            <v>88246</v>
          </cell>
          <cell r="M65" t="str">
            <v>EP/K038648/1</v>
          </cell>
          <cell r="N65">
            <v>550181</v>
          </cell>
          <cell r="O65" t="str">
            <v/>
          </cell>
          <cell r="P65" t="str">
            <v/>
          </cell>
          <cell r="Q65" t="str">
            <v/>
          </cell>
          <cell r="R65" t="str">
            <v>10.1038/ncomms6305</v>
          </cell>
          <cell r="S65">
            <v>0</v>
          </cell>
        </row>
        <row r="66">
          <cell r="A66" t="str">
            <v>OAA0010141</v>
          </cell>
          <cell r="B66" t="str">
            <v>Closed</v>
          </cell>
          <cell r="C66" t="str">
            <v>Claire Adjiman</v>
          </cell>
          <cell r="D66" t="str">
            <v>Charged</v>
          </cell>
          <cell r="E66" t="str">
            <v>Wunmi Agunbiade</v>
          </cell>
          <cell r="F66" t="str">
            <v>EP/J014958/1</v>
          </cell>
          <cell r="G66" t="str">
            <v/>
          </cell>
          <cell r="H66">
            <v>500344</v>
          </cell>
          <cell r="I66" t="str">
            <v>EP/E016340/1</v>
          </cell>
          <cell r="J66">
            <v>59290</v>
          </cell>
          <cell r="K66" t="str">
            <v/>
          </cell>
          <cell r="L66" t="str">
            <v/>
          </cell>
          <cell r="M66" t="str">
            <v/>
          </cell>
          <cell r="N66" t="str">
            <v/>
          </cell>
          <cell r="O66" t="str">
            <v/>
          </cell>
          <cell r="P66" t="str">
            <v/>
          </cell>
          <cell r="Q66" t="str">
            <v/>
          </cell>
          <cell r="R66" t="str">
            <v>10.1016/j.ces.2014.08.058</v>
          </cell>
          <cell r="S66">
            <v>0</v>
          </cell>
        </row>
        <row r="67">
          <cell r="A67" t="str">
            <v>OAA0010142</v>
          </cell>
          <cell r="B67" t="str">
            <v>Closed</v>
          </cell>
          <cell r="C67" t="str">
            <v>Peter Barnes</v>
          </cell>
          <cell r="D67" t="str">
            <v>Charged</v>
          </cell>
          <cell r="E67" t="str">
            <v>Wunmi Agunbiade</v>
          </cell>
          <cell r="F67" t="str">
            <v>G1001372</v>
          </cell>
          <cell r="G67" t="str">
            <v/>
          </cell>
          <cell r="H67">
            <v>433179</v>
          </cell>
          <cell r="I67" t="str">
            <v/>
          </cell>
          <cell r="J67" t="str">
            <v/>
          </cell>
          <cell r="K67" t="str">
            <v/>
          </cell>
          <cell r="L67" t="str">
            <v/>
          </cell>
          <cell r="M67" t="str">
            <v/>
          </cell>
          <cell r="N67" t="str">
            <v/>
          </cell>
          <cell r="O67" t="str">
            <v/>
          </cell>
          <cell r="P67" t="str">
            <v/>
          </cell>
          <cell r="Q67" t="str">
            <v/>
          </cell>
          <cell r="R67" t="str">
            <v>10.1186/s12931-014-0114-1</v>
          </cell>
          <cell r="S67" t="str">
            <v>PMC4173051</v>
          </cell>
        </row>
        <row r="68">
          <cell r="A68" t="str">
            <v>OAA0010143</v>
          </cell>
          <cell r="B68" t="str">
            <v>Closed</v>
          </cell>
          <cell r="C68" t="str">
            <v>Emm Drakakis</v>
          </cell>
          <cell r="D68" t="str">
            <v>Charged</v>
          </cell>
          <cell r="E68" t="str">
            <v>Wunmi Agunbiade</v>
          </cell>
          <cell r="F68" t="str">
            <v/>
          </cell>
          <cell r="G68" t="str">
            <v/>
          </cell>
          <cell r="H68" t="str">
            <v/>
          </cell>
          <cell r="I68" t="str">
            <v/>
          </cell>
          <cell r="J68" t="str">
            <v/>
          </cell>
          <cell r="K68" t="str">
            <v/>
          </cell>
          <cell r="L68" t="str">
            <v/>
          </cell>
          <cell r="M68" t="str">
            <v/>
          </cell>
          <cell r="N68" t="str">
            <v/>
          </cell>
          <cell r="O68" t="str">
            <v/>
          </cell>
          <cell r="P68" t="str">
            <v/>
          </cell>
          <cell r="Q68" t="str">
            <v/>
          </cell>
          <cell r="R68" t="e">
            <v>#N/A</v>
          </cell>
          <cell r="S68" t="e">
            <v>#N/A</v>
          </cell>
        </row>
        <row r="69">
          <cell r="A69" t="str">
            <v>OAA0010144</v>
          </cell>
          <cell r="B69" t="str">
            <v>Closed</v>
          </cell>
          <cell r="C69" t="str">
            <v>Michael Ruzhansky</v>
          </cell>
          <cell r="D69" t="str">
            <v>Charged</v>
          </cell>
          <cell r="E69" t="str">
            <v>Wunmi Agunbiade</v>
          </cell>
          <cell r="F69" t="str">
            <v>EP/K039407/1</v>
          </cell>
          <cell r="G69" t="str">
            <v/>
          </cell>
          <cell r="H69">
            <v>534824</v>
          </cell>
          <cell r="I69" t="str">
            <v>301599</v>
          </cell>
          <cell r="J69">
            <v>500541</v>
          </cell>
          <cell r="K69" t="str">
            <v/>
          </cell>
          <cell r="L69" t="str">
            <v/>
          </cell>
          <cell r="M69" t="str">
            <v/>
          </cell>
          <cell r="N69" t="str">
            <v/>
          </cell>
          <cell r="O69" t="str">
            <v/>
          </cell>
          <cell r="P69" t="str">
            <v/>
          </cell>
          <cell r="Q69" t="str">
            <v/>
          </cell>
          <cell r="R69" t="str">
            <v>10.1016/j.crma.2014.08.012</v>
          </cell>
          <cell r="S69">
            <v>0</v>
          </cell>
        </row>
        <row r="70">
          <cell r="A70" t="str">
            <v>OAA0010146</v>
          </cell>
          <cell r="B70" t="str">
            <v>Closed</v>
          </cell>
          <cell r="C70" t="str">
            <v>EJ Milner-Gulland</v>
          </cell>
          <cell r="D70" t="str">
            <v>Charged</v>
          </cell>
          <cell r="E70" t="str">
            <v>Wunmi Agunbiade</v>
          </cell>
          <cell r="F70" t="str">
            <v/>
          </cell>
          <cell r="G70" t="str">
            <v/>
          </cell>
          <cell r="H70" t="str">
            <v/>
          </cell>
          <cell r="I70" t="str">
            <v/>
          </cell>
          <cell r="J70" t="str">
            <v/>
          </cell>
          <cell r="K70" t="str">
            <v/>
          </cell>
          <cell r="L70" t="str">
            <v/>
          </cell>
          <cell r="M70" t="str">
            <v/>
          </cell>
          <cell r="N70" t="str">
            <v/>
          </cell>
          <cell r="O70" t="str">
            <v/>
          </cell>
          <cell r="P70" t="str">
            <v/>
          </cell>
          <cell r="Q70" t="str">
            <v/>
          </cell>
          <cell r="R70" t="e">
            <v>#N/A</v>
          </cell>
          <cell r="S70" t="e">
            <v>#N/A</v>
          </cell>
        </row>
        <row r="71">
          <cell r="A71" t="str">
            <v>OAA0010147</v>
          </cell>
          <cell r="B71" t="str">
            <v>Closed</v>
          </cell>
          <cell r="C71" t="str">
            <v>Laurel Issen</v>
          </cell>
          <cell r="D71" t="str">
            <v>Charged</v>
          </cell>
          <cell r="E71" t="str">
            <v>Wunmi Agunbiade</v>
          </cell>
          <cell r="F71" t="str">
            <v/>
          </cell>
          <cell r="G71" t="str">
            <v/>
          </cell>
          <cell r="H71" t="str">
            <v/>
          </cell>
          <cell r="I71" t="str">
            <v/>
          </cell>
          <cell r="J71" t="str">
            <v/>
          </cell>
          <cell r="K71" t="str">
            <v/>
          </cell>
          <cell r="L71" t="str">
            <v/>
          </cell>
          <cell r="M71" t="str">
            <v/>
          </cell>
          <cell r="N71" t="str">
            <v/>
          </cell>
          <cell r="O71" t="str">
            <v/>
          </cell>
          <cell r="P71" t="str">
            <v/>
          </cell>
          <cell r="Q71" t="str">
            <v/>
          </cell>
          <cell r="R71" t="e">
            <v>#N/A</v>
          </cell>
          <cell r="S71" t="e">
            <v>#N/A</v>
          </cell>
        </row>
        <row r="72">
          <cell r="A72" t="str">
            <v>OAA0010149</v>
          </cell>
          <cell r="B72" t="str">
            <v>Closed</v>
          </cell>
          <cell r="C72" t="str">
            <v>Jon Friedland</v>
          </cell>
          <cell r="D72" t="str">
            <v>Charged</v>
          </cell>
          <cell r="E72" t="str">
            <v>Wunmi Agunbiade</v>
          </cell>
          <cell r="F72" t="str">
            <v>G0601432</v>
          </cell>
          <cell r="G72" t="str">
            <v/>
          </cell>
          <cell r="H72">
            <v>77276</v>
          </cell>
          <cell r="I72" t="str">
            <v/>
          </cell>
          <cell r="J72" t="str">
            <v/>
          </cell>
          <cell r="K72" t="str">
            <v/>
          </cell>
          <cell r="L72" t="str">
            <v/>
          </cell>
          <cell r="M72" t="str">
            <v/>
          </cell>
          <cell r="N72" t="str">
            <v/>
          </cell>
          <cell r="O72" t="str">
            <v/>
          </cell>
          <cell r="P72" t="str">
            <v/>
          </cell>
          <cell r="Q72" t="str">
            <v/>
          </cell>
          <cell r="R72" t="str">
            <v>10.1128/AAC.02141-13</v>
          </cell>
          <cell r="S72" t="str">
            <v>PMC4136059</v>
          </cell>
        </row>
        <row r="73">
          <cell r="A73" t="str">
            <v>OAA0010157</v>
          </cell>
          <cell r="B73" t="str">
            <v>Closed</v>
          </cell>
          <cell r="C73" t="str">
            <v>Kevin Murphy</v>
          </cell>
          <cell r="D73" t="str">
            <v>Charged</v>
          </cell>
          <cell r="E73" t="str">
            <v>Wunmi Agunbiade</v>
          </cell>
          <cell r="F73" t="str">
            <v>BB/I001816/1</v>
          </cell>
          <cell r="G73" t="str">
            <v/>
          </cell>
          <cell r="H73">
            <v>408650</v>
          </cell>
          <cell r="I73" t="str">
            <v/>
          </cell>
          <cell r="J73" t="str">
            <v/>
          </cell>
          <cell r="K73" t="str">
            <v/>
          </cell>
          <cell r="L73" t="str">
            <v/>
          </cell>
          <cell r="M73" t="str">
            <v/>
          </cell>
          <cell r="N73" t="str">
            <v/>
          </cell>
          <cell r="O73" t="str">
            <v/>
          </cell>
          <cell r="P73" t="str">
            <v/>
          </cell>
          <cell r="Q73" t="str">
            <v/>
          </cell>
          <cell r="R73" t="str">
            <v>10.1038/ijo.2014.172</v>
          </cell>
          <cell r="S73" t="str">
            <v>PMC4276721</v>
          </cell>
        </row>
        <row r="74">
          <cell r="A74" t="str">
            <v>OAA0010161</v>
          </cell>
          <cell r="B74" t="str">
            <v>Closed</v>
          </cell>
          <cell r="C74" t="str">
            <v>Helen Ward</v>
          </cell>
          <cell r="D74" t="str">
            <v>Charged</v>
          </cell>
          <cell r="E74" t="str">
            <v>Wunmi Agunbiade</v>
          </cell>
          <cell r="F74" t="str">
            <v>090285/Z/09/Z</v>
          </cell>
          <cell r="G74" t="str">
            <v/>
          </cell>
          <cell r="H74">
            <v>360148</v>
          </cell>
          <cell r="I74" t="str">
            <v/>
          </cell>
          <cell r="J74" t="str">
            <v/>
          </cell>
          <cell r="K74" t="str">
            <v/>
          </cell>
          <cell r="L74" t="str">
            <v/>
          </cell>
          <cell r="M74" t="str">
            <v/>
          </cell>
          <cell r="N74" t="str">
            <v/>
          </cell>
          <cell r="O74" t="str">
            <v/>
          </cell>
          <cell r="P74" t="str">
            <v/>
          </cell>
          <cell r="Q74" t="str">
            <v/>
          </cell>
          <cell r="R74" t="e">
            <v>#N/A</v>
          </cell>
          <cell r="S74" t="e">
            <v>#N/A</v>
          </cell>
        </row>
        <row r="75">
          <cell r="A75" t="str">
            <v>OAA0010165</v>
          </cell>
          <cell r="B75" t="str">
            <v>Closed</v>
          </cell>
          <cell r="C75" t="str">
            <v>Steven Riley</v>
          </cell>
          <cell r="D75" t="str">
            <v>Charged</v>
          </cell>
          <cell r="E75" t="str">
            <v>Wunmi Agunbiade</v>
          </cell>
          <cell r="F75" t="str">
            <v>093488/Z/10/Z</v>
          </cell>
          <cell r="G75" t="str">
            <v/>
          </cell>
          <cell r="H75">
            <v>435626</v>
          </cell>
          <cell r="I75" t="str">
            <v/>
          </cell>
          <cell r="J75" t="str">
            <v/>
          </cell>
          <cell r="K75" t="str">
            <v/>
          </cell>
          <cell r="L75" t="str">
            <v/>
          </cell>
          <cell r="M75" t="str">
            <v/>
          </cell>
          <cell r="N75" t="str">
            <v/>
          </cell>
          <cell r="O75" t="str">
            <v/>
          </cell>
          <cell r="P75" t="str">
            <v/>
          </cell>
          <cell r="Q75" t="str">
            <v/>
          </cell>
          <cell r="R75" t="e">
            <v>#N/A</v>
          </cell>
          <cell r="S75" t="e">
            <v>#N/A</v>
          </cell>
        </row>
        <row r="76">
          <cell r="A76" t="str">
            <v>OAA0010167</v>
          </cell>
          <cell r="B76" t="str">
            <v>Closed</v>
          </cell>
          <cell r="C76" t="str">
            <v>Philippa Hatch</v>
          </cell>
          <cell r="D76" t="str">
            <v>Charged</v>
          </cell>
          <cell r="E76" t="str">
            <v>Wunmi Agunbiade</v>
          </cell>
          <cell r="F76" t="str">
            <v/>
          </cell>
          <cell r="G76" t="str">
            <v/>
          </cell>
          <cell r="H76" t="str">
            <v/>
          </cell>
          <cell r="I76" t="str">
            <v/>
          </cell>
          <cell r="J76" t="str">
            <v/>
          </cell>
          <cell r="K76" t="str">
            <v/>
          </cell>
          <cell r="L76" t="str">
            <v/>
          </cell>
          <cell r="M76" t="str">
            <v/>
          </cell>
          <cell r="N76" t="str">
            <v/>
          </cell>
          <cell r="O76" t="str">
            <v/>
          </cell>
          <cell r="P76" t="str">
            <v/>
          </cell>
          <cell r="Q76" t="str">
            <v/>
          </cell>
          <cell r="R76" t="e">
            <v>#N/A</v>
          </cell>
          <cell r="S76" t="e">
            <v>#N/A</v>
          </cell>
        </row>
        <row r="77">
          <cell r="A77" t="str">
            <v>OAA0010171</v>
          </cell>
          <cell r="B77" t="str">
            <v>Closed</v>
          </cell>
          <cell r="C77" t="str">
            <v>Michael Soljak</v>
          </cell>
          <cell r="D77" t="str">
            <v>Charged</v>
          </cell>
          <cell r="E77" t="str">
            <v>Wunmi Agunbiade</v>
          </cell>
          <cell r="F77" t="str">
            <v/>
          </cell>
          <cell r="G77" t="str">
            <v/>
          </cell>
          <cell r="H77" t="str">
            <v/>
          </cell>
          <cell r="I77" t="str">
            <v/>
          </cell>
          <cell r="J77" t="str">
            <v/>
          </cell>
          <cell r="K77" t="str">
            <v/>
          </cell>
          <cell r="L77" t="str">
            <v/>
          </cell>
          <cell r="M77" t="str">
            <v/>
          </cell>
          <cell r="N77" t="str">
            <v/>
          </cell>
          <cell r="O77" t="str">
            <v/>
          </cell>
          <cell r="P77" t="str">
            <v/>
          </cell>
          <cell r="Q77" t="str">
            <v/>
          </cell>
          <cell r="R77" t="e">
            <v>#N/A</v>
          </cell>
          <cell r="S77" t="e">
            <v>#N/A</v>
          </cell>
        </row>
        <row r="78">
          <cell r="A78" t="str">
            <v>OAA0010172</v>
          </cell>
          <cell r="B78" t="str">
            <v>Closed</v>
          </cell>
          <cell r="C78" t="str">
            <v>Peter Török</v>
          </cell>
          <cell r="D78" t="str">
            <v>Charged</v>
          </cell>
          <cell r="E78" t="str">
            <v>Wunmi Agunbiade</v>
          </cell>
          <cell r="F78" t="str">
            <v>EP/C528905/01</v>
          </cell>
          <cell r="G78" t="str">
            <v/>
          </cell>
          <cell r="H78">
            <v>4261</v>
          </cell>
          <cell r="I78" t="str">
            <v>224226</v>
          </cell>
          <cell r="J78">
            <v>191510</v>
          </cell>
          <cell r="K78" t="str">
            <v/>
          </cell>
          <cell r="L78" t="str">
            <v/>
          </cell>
          <cell r="M78" t="str">
            <v/>
          </cell>
          <cell r="N78" t="str">
            <v/>
          </cell>
          <cell r="O78" t="str">
            <v/>
          </cell>
          <cell r="P78" t="str">
            <v/>
          </cell>
          <cell r="Q78" t="str">
            <v/>
          </cell>
          <cell r="R78" t="e">
            <v>#N/A</v>
          </cell>
          <cell r="S78" t="e">
            <v>#N/A</v>
          </cell>
        </row>
        <row r="79">
          <cell r="A79" t="str">
            <v>OAA0010174</v>
          </cell>
          <cell r="B79" t="str">
            <v>In Progress</v>
          </cell>
          <cell r="C79" t="str">
            <v>Sam Grainger</v>
          </cell>
          <cell r="D79" t="str">
            <v>Pending</v>
          </cell>
          <cell r="E79" t="str">
            <v>Kate Perris</v>
          </cell>
          <cell r="F79" t="str">
            <v/>
          </cell>
          <cell r="G79" t="str">
            <v/>
          </cell>
          <cell r="H79" t="str">
            <v/>
          </cell>
          <cell r="I79" t="str">
            <v/>
          </cell>
          <cell r="J79" t="str">
            <v/>
          </cell>
          <cell r="K79" t="str">
            <v/>
          </cell>
          <cell r="L79" t="str">
            <v/>
          </cell>
          <cell r="M79" t="str">
            <v/>
          </cell>
          <cell r="N79" t="str">
            <v/>
          </cell>
          <cell r="O79" t="str">
            <v/>
          </cell>
          <cell r="P79" t="str">
            <v/>
          </cell>
          <cell r="Q79" t="str">
            <v/>
          </cell>
          <cell r="R79" t="e">
            <v>#N/A</v>
          </cell>
          <cell r="S79" t="e">
            <v>#N/A</v>
          </cell>
        </row>
        <row r="80">
          <cell r="A80" t="str">
            <v>OAA0010175</v>
          </cell>
          <cell r="B80" t="str">
            <v>Closed</v>
          </cell>
          <cell r="C80" t="str">
            <v>Mohd Mokhtar</v>
          </cell>
          <cell r="D80" t="str">
            <v>Charged</v>
          </cell>
          <cell r="E80" t="str">
            <v>Wunmi Agunbiade</v>
          </cell>
          <cell r="F80" t="str">
            <v/>
          </cell>
          <cell r="G80" t="str">
            <v/>
          </cell>
          <cell r="H80" t="str">
            <v/>
          </cell>
          <cell r="I80" t="str">
            <v/>
          </cell>
          <cell r="J80" t="str">
            <v/>
          </cell>
          <cell r="K80" t="str">
            <v/>
          </cell>
          <cell r="L80" t="str">
            <v/>
          </cell>
          <cell r="M80" t="str">
            <v/>
          </cell>
          <cell r="N80" t="str">
            <v/>
          </cell>
          <cell r="O80" t="str">
            <v/>
          </cell>
          <cell r="P80" t="str">
            <v/>
          </cell>
          <cell r="Q80" t="str">
            <v/>
          </cell>
          <cell r="R80" t="e">
            <v>#N/A</v>
          </cell>
          <cell r="S80" t="e">
            <v>#N/A</v>
          </cell>
        </row>
        <row r="81">
          <cell r="A81" t="str">
            <v>OAA0010177</v>
          </cell>
          <cell r="B81" t="str">
            <v>Closed</v>
          </cell>
          <cell r="C81" t="str">
            <v>Aldo Faisal</v>
          </cell>
          <cell r="D81" t="str">
            <v>Charged</v>
          </cell>
          <cell r="E81" t="str">
            <v>Wunmi Agunbiade</v>
          </cell>
          <cell r="F81" t="str">
            <v/>
          </cell>
          <cell r="G81" t="str">
            <v/>
          </cell>
          <cell r="H81" t="str">
            <v/>
          </cell>
          <cell r="I81" t="str">
            <v/>
          </cell>
          <cell r="J81" t="str">
            <v/>
          </cell>
          <cell r="K81" t="str">
            <v/>
          </cell>
          <cell r="L81" t="str">
            <v/>
          </cell>
          <cell r="M81" t="str">
            <v/>
          </cell>
          <cell r="N81" t="str">
            <v/>
          </cell>
          <cell r="O81" t="str">
            <v/>
          </cell>
          <cell r="P81" t="str">
            <v/>
          </cell>
          <cell r="Q81" t="str">
            <v/>
          </cell>
          <cell r="R81" t="e">
            <v>#N/A</v>
          </cell>
          <cell r="S81" t="e">
            <v>#N/A</v>
          </cell>
        </row>
        <row r="82">
          <cell r="A82" t="str">
            <v>OAA0010179</v>
          </cell>
          <cell r="B82" t="str">
            <v>Closed</v>
          </cell>
          <cell r="C82" t="str">
            <v>Helen Ward</v>
          </cell>
          <cell r="D82" t="str">
            <v>Charged</v>
          </cell>
          <cell r="E82" t="str">
            <v>Wunmi Agunbiade</v>
          </cell>
          <cell r="F82" t="str">
            <v>090285/Z/09/Z</v>
          </cell>
          <cell r="G82" t="str">
            <v>None - chased 15/01/15</v>
          </cell>
          <cell r="H82">
            <v>360148</v>
          </cell>
          <cell r="I82" t="str">
            <v/>
          </cell>
          <cell r="J82" t="str">
            <v/>
          </cell>
          <cell r="K82" t="str">
            <v/>
          </cell>
          <cell r="L82" t="str">
            <v/>
          </cell>
          <cell r="M82" t="str">
            <v/>
          </cell>
          <cell r="N82" t="str">
            <v/>
          </cell>
          <cell r="O82" t="str">
            <v/>
          </cell>
          <cell r="P82" t="str">
            <v/>
          </cell>
          <cell r="Q82" t="str">
            <v/>
          </cell>
          <cell r="R82" t="e">
            <v>#N/A</v>
          </cell>
          <cell r="S82" t="e">
            <v>#N/A</v>
          </cell>
        </row>
        <row r="83">
          <cell r="A83" t="str">
            <v>OAA0010182</v>
          </cell>
          <cell r="B83" t="str">
            <v>Awaiting Customer</v>
          </cell>
          <cell r="C83" t="str">
            <v>Stuart Haslam</v>
          </cell>
          <cell r="D83" t="str">
            <v>Pending</v>
          </cell>
          <cell r="E83" t="str">
            <v>Amarjit Sandhu</v>
          </cell>
          <cell r="F83" t="str">
            <v>082098/Z/07/Z</v>
          </cell>
          <cell r="G83" t="str">
            <v/>
          </cell>
          <cell r="H83">
            <v>73872</v>
          </cell>
          <cell r="I83" t="str">
            <v>BB/K016164/1</v>
          </cell>
          <cell r="J83">
            <v>540322</v>
          </cell>
          <cell r="K83" t="str">
            <v/>
          </cell>
          <cell r="L83" t="str">
            <v/>
          </cell>
          <cell r="M83" t="str">
            <v/>
          </cell>
          <cell r="N83" t="str">
            <v/>
          </cell>
          <cell r="O83" t="str">
            <v/>
          </cell>
          <cell r="P83" t="str">
            <v/>
          </cell>
          <cell r="Q83" t="str">
            <v/>
          </cell>
          <cell r="R83" t="e">
            <v>#N/A</v>
          </cell>
          <cell r="S83" t="e">
            <v>#N/A</v>
          </cell>
        </row>
        <row r="84">
          <cell r="A84" t="str">
            <v>OAA0010183</v>
          </cell>
          <cell r="B84" t="str">
            <v>Closed</v>
          </cell>
          <cell r="C84" t="str">
            <v>Sophia Yaliraki</v>
          </cell>
          <cell r="D84" t="str">
            <v>Charged</v>
          </cell>
          <cell r="E84" t="str">
            <v>Wunmi Agunbiade</v>
          </cell>
          <cell r="F84" t="str">
            <v>EP/I017267/1</v>
          </cell>
          <cell r="G84" t="str">
            <v/>
          </cell>
          <cell r="H84">
            <v>409518</v>
          </cell>
          <cell r="I84" t="str">
            <v/>
          </cell>
          <cell r="J84" t="str">
            <v/>
          </cell>
          <cell r="K84" t="str">
            <v/>
          </cell>
          <cell r="L84" t="str">
            <v/>
          </cell>
          <cell r="M84" t="str">
            <v/>
          </cell>
          <cell r="N84" t="str">
            <v/>
          </cell>
          <cell r="O84" t="str">
            <v/>
          </cell>
          <cell r="P84" t="str">
            <v/>
          </cell>
          <cell r="Q84" t="str">
            <v/>
          </cell>
          <cell r="R84" t="str">
            <v>10.1098/rsif.2014.0940</v>
          </cell>
          <cell r="S84" t="str">
            <v>PMC4223916</v>
          </cell>
        </row>
        <row r="85">
          <cell r="A85" t="str">
            <v>OAA0010184</v>
          </cell>
          <cell r="B85" t="str">
            <v>In Progress</v>
          </cell>
          <cell r="C85" t="str">
            <v>Chris Braddock</v>
          </cell>
          <cell r="D85" t="str">
            <v>Charged</v>
          </cell>
          <cell r="E85" t="str">
            <v>Lucy Lambe</v>
          </cell>
          <cell r="F85" t="str">
            <v/>
          </cell>
          <cell r="G85" t="str">
            <v/>
          </cell>
          <cell r="H85" t="str">
            <v/>
          </cell>
          <cell r="I85" t="str">
            <v/>
          </cell>
          <cell r="J85" t="str">
            <v/>
          </cell>
          <cell r="K85" t="str">
            <v/>
          </cell>
          <cell r="L85" t="str">
            <v/>
          </cell>
          <cell r="M85" t="str">
            <v/>
          </cell>
          <cell r="N85" t="str">
            <v/>
          </cell>
          <cell r="O85" t="str">
            <v/>
          </cell>
          <cell r="P85" t="str">
            <v/>
          </cell>
          <cell r="Q85" t="str">
            <v/>
          </cell>
          <cell r="R85" t="e">
            <v>#N/A</v>
          </cell>
          <cell r="S85" t="e">
            <v>#N/A</v>
          </cell>
        </row>
        <row r="86">
          <cell r="A86" t="str">
            <v>OAA0010186</v>
          </cell>
          <cell r="B86" t="str">
            <v>Closed</v>
          </cell>
          <cell r="C86" t="str">
            <v>Jennifer Siggers</v>
          </cell>
          <cell r="D86" t="str">
            <v>Charged</v>
          </cell>
          <cell r="E86" t="str">
            <v>Akposeba Mukoro</v>
          </cell>
          <cell r="F86" t="str">
            <v/>
          </cell>
          <cell r="G86" t="str">
            <v/>
          </cell>
          <cell r="H86" t="str">
            <v/>
          </cell>
          <cell r="I86" t="str">
            <v/>
          </cell>
          <cell r="J86" t="str">
            <v/>
          </cell>
          <cell r="K86" t="str">
            <v/>
          </cell>
          <cell r="L86" t="str">
            <v/>
          </cell>
          <cell r="M86" t="str">
            <v/>
          </cell>
          <cell r="N86" t="str">
            <v/>
          </cell>
          <cell r="O86" t="str">
            <v/>
          </cell>
          <cell r="P86" t="str">
            <v/>
          </cell>
          <cell r="Q86" t="str">
            <v/>
          </cell>
          <cell r="R86" t="e">
            <v>#N/A</v>
          </cell>
          <cell r="S86" t="e">
            <v>#N/A</v>
          </cell>
        </row>
        <row r="87">
          <cell r="A87" t="str">
            <v>OAA0010187</v>
          </cell>
          <cell r="B87" t="str">
            <v>Closed</v>
          </cell>
          <cell r="C87" t="str">
            <v>Donal Bradley</v>
          </cell>
          <cell r="D87" t="str">
            <v>Charged</v>
          </cell>
          <cell r="E87" t="str">
            <v>Wunmi Agunbiade</v>
          </cell>
          <cell r="F87" t="str">
            <v>EP/H000917/1</v>
          </cell>
          <cell r="G87" t="str">
            <v/>
          </cell>
          <cell r="H87">
            <v>324677</v>
          </cell>
          <cell r="I87" t="str">
            <v/>
          </cell>
          <cell r="J87" t="str">
            <v/>
          </cell>
          <cell r="K87" t="str">
            <v/>
          </cell>
          <cell r="L87" t="str">
            <v/>
          </cell>
          <cell r="M87" t="str">
            <v/>
          </cell>
          <cell r="N87" t="str">
            <v/>
          </cell>
          <cell r="O87" t="str">
            <v/>
          </cell>
          <cell r="P87" t="str">
            <v/>
          </cell>
          <cell r="Q87" t="str">
            <v/>
          </cell>
          <cell r="R87" t="str">
            <v>10.1002/polb.23601</v>
          </cell>
          <cell r="S87">
            <v>0</v>
          </cell>
        </row>
        <row r="88">
          <cell r="A88" t="str">
            <v>OAA0010190</v>
          </cell>
          <cell r="B88" t="str">
            <v>Closed</v>
          </cell>
          <cell r="C88" t="str">
            <v>Vincent Savolainen</v>
          </cell>
          <cell r="D88" t="str">
            <v>Charged</v>
          </cell>
          <cell r="E88" t="str">
            <v>Wunmi Agunbiade</v>
          </cell>
          <cell r="F88" t="str">
            <v>NE/J012696/1</v>
          </cell>
          <cell r="G88" t="str">
            <v/>
          </cell>
          <cell r="H88">
            <v>493329</v>
          </cell>
          <cell r="I88" t="str">
            <v/>
          </cell>
          <cell r="J88" t="str">
            <v/>
          </cell>
          <cell r="K88" t="str">
            <v/>
          </cell>
          <cell r="L88" t="str">
            <v/>
          </cell>
          <cell r="M88" t="str">
            <v/>
          </cell>
          <cell r="N88" t="str">
            <v/>
          </cell>
          <cell r="O88" t="str">
            <v/>
          </cell>
          <cell r="P88" t="str">
            <v/>
          </cell>
          <cell r="Q88" t="str">
            <v/>
          </cell>
          <cell r="R88" t="str">
            <v>10.1002/ece3.1274</v>
          </cell>
          <cell r="S88" t="str">
            <v>PMC4267865</v>
          </cell>
        </row>
        <row r="89">
          <cell r="A89" t="str">
            <v>OAA0010191</v>
          </cell>
          <cell r="B89" t="str">
            <v>Closed</v>
          </cell>
          <cell r="C89" t="str">
            <v>Trevor Almeida</v>
          </cell>
          <cell r="D89" t="str">
            <v>Charged</v>
          </cell>
          <cell r="E89" t="str">
            <v>Akposeba Mukoro</v>
          </cell>
          <cell r="F89" t="str">
            <v>NE/H00534X/1</v>
          </cell>
          <cell r="G89" t="str">
            <v/>
          </cell>
          <cell r="H89">
            <v>361109</v>
          </cell>
          <cell r="I89" t="str">
            <v/>
          </cell>
          <cell r="J89" t="str">
            <v/>
          </cell>
          <cell r="K89" t="str">
            <v/>
          </cell>
          <cell r="L89" t="str">
            <v/>
          </cell>
          <cell r="M89" t="str">
            <v/>
          </cell>
          <cell r="N89" t="str">
            <v/>
          </cell>
          <cell r="O89" t="str">
            <v/>
          </cell>
          <cell r="P89" t="str">
            <v/>
          </cell>
          <cell r="Q89" t="str">
            <v/>
          </cell>
          <cell r="R89" t="str">
            <v>10.1002/2014GL061432</v>
          </cell>
          <cell r="S89">
            <v>0</v>
          </cell>
        </row>
        <row r="90">
          <cell r="A90" t="str">
            <v>OAA0010192</v>
          </cell>
          <cell r="B90" t="str">
            <v>Closed</v>
          </cell>
          <cell r="C90" t="str">
            <v>Anthony Kinloch</v>
          </cell>
          <cell r="D90" t="str">
            <v>Charged</v>
          </cell>
          <cell r="E90" t="str">
            <v>Wunmi Agunbiade</v>
          </cell>
          <cell r="F90" t="str">
            <v/>
          </cell>
          <cell r="G90" t="str">
            <v/>
          </cell>
          <cell r="H90" t="str">
            <v/>
          </cell>
          <cell r="I90" t="str">
            <v/>
          </cell>
          <cell r="J90" t="str">
            <v/>
          </cell>
          <cell r="K90" t="str">
            <v/>
          </cell>
          <cell r="L90" t="str">
            <v/>
          </cell>
          <cell r="M90" t="str">
            <v/>
          </cell>
          <cell r="N90" t="str">
            <v/>
          </cell>
          <cell r="O90" t="str">
            <v/>
          </cell>
          <cell r="P90" t="str">
            <v/>
          </cell>
          <cell r="Q90" t="str">
            <v/>
          </cell>
          <cell r="R90" t="e">
            <v>#N/A</v>
          </cell>
          <cell r="S90" t="e">
            <v>#N/A</v>
          </cell>
        </row>
        <row r="91">
          <cell r="A91" t="str">
            <v>OAA0010201</v>
          </cell>
          <cell r="B91" t="str">
            <v>Closed</v>
          </cell>
          <cell r="C91" t="str">
            <v>EJ Milner-Gulland</v>
          </cell>
          <cell r="D91" t="str">
            <v>Charged</v>
          </cell>
          <cell r="E91" t="str">
            <v>Akposeba Mukoro</v>
          </cell>
          <cell r="F91" t="str">
            <v/>
          </cell>
          <cell r="G91" t="str">
            <v/>
          </cell>
          <cell r="H91" t="str">
            <v/>
          </cell>
          <cell r="I91" t="str">
            <v/>
          </cell>
          <cell r="J91" t="str">
            <v/>
          </cell>
          <cell r="K91" t="str">
            <v/>
          </cell>
          <cell r="L91" t="str">
            <v/>
          </cell>
          <cell r="M91" t="str">
            <v/>
          </cell>
          <cell r="N91" t="str">
            <v/>
          </cell>
          <cell r="O91" t="str">
            <v/>
          </cell>
          <cell r="P91" t="str">
            <v/>
          </cell>
          <cell r="Q91" t="str">
            <v/>
          </cell>
          <cell r="R91" t="e">
            <v>#N/A</v>
          </cell>
          <cell r="S91" t="e">
            <v>#N/A</v>
          </cell>
        </row>
        <row r="92">
          <cell r="A92" t="str">
            <v>OAA0010202</v>
          </cell>
          <cell r="B92" t="str">
            <v>Closed</v>
          </cell>
          <cell r="C92" t="str">
            <v>Daniel Rueckert</v>
          </cell>
          <cell r="D92" t="str">
            <v>Charged</v>
          </cell>
          <cell r="E92" t="str">
            <v>Akposeba Mukoro</v>
          </cell>
          <cell r="F92" t="str">
            <v/>
          </cell>
          <cell r="G92" t="str">
            <v/>
          </cell>
          <cell r="H92" t="str">
            <v/>
          </cell>
          <cell r="I92" t="str">
            <v/>
          </cell>
          <cell r="J92" t="str">
            <v/>
          </cell>
          <cell r="K92" t="str">
            <v/>
          </cell>
          <cell r="L92" t="str">
            <v/>
          </cell>
          <cell r="M92" t="str">
            <v/>
          </cell>
          <cell r="N92" t="str">
            <v/>
          </cell>
          <cell r="O92" t="str">
            <v/>
          </cell>
          <cell r="P92" t="str">
            <v/>
          </cell>
          <cell r="Q92" t="str">
            <v/>
          </cell>
          <cell r="R92" t="e">
            <v>#N/A</v>
          </cell>
          <cell r="S92" t="e">
            <v>#N/A</v>
          </cell>
        </row>
        <row r="93">
          <cell r="A93" t="str">
            <v>OAA0010205</v>
          </cell>
          <cell r="B93" t="str">
            <v>Closed</v>
          </cell>
          <cell r="C93" t="str">
            <v>Peter Haynes</v>
          </cell>
          <cell r="D93" t="str">
            <v>Charged</v>
          </cell>
          <cell r="E93" t="str">
            <v>Wunmi Agunbiade</v>
          </cell>
          <cell r="F93" t="str">
            <v/>
          </cell>
          <cell r="G93" t="str">
            <v/>
          </cell>
          <cell r="H93" t="str">
            <v/>
          </cell>
          <cell r="I93" t="str">
            <v/>
          </cell>
          <cell r="J93" t="str">
            <v/>
          </cell>
          <cell r="K93" t="str">
            <v/>
          </cell>
          <cell r="L93" t="str">
            <v/>
          </cell>
          <cell r="M93" t="str">
            <v/>
          </cell>
          <cell r="N93" t="str">
            <v/>
          </cell>
          <cell r="O93" t="str">
            <v/>
          </cell>
          <cell r="P93" t="str">
            <v/>
          </cell>
          <cell r="Q93" t="str">
            <v/>
          </cell>
          <cell r="R93" t="str">
            <v>10.1103/PhysRevLett.113.215501</v>
          </cell>
          <cell r="S93">
            <v>0</v>
          </cell>
        </row>
        <row r="94">
          <cell r="A94" t="str">
            <v>OAA0010207</v>
          </cell>
          <cell r="B94" t="str">
            <v>Closed</v>
          </cell>
          <cell r="C94" t="str">
            <v>Robert Wilkinson</v>
          </cell>
          <cell r="D94" t="str">
            <v>Charged</v>
          </cell>
          <cell r="E94" t="str">
            <v>Wunmi Agunbiade</v>
          </cell>
          <cell r="F94" t="str">
            <v>088316/Z/09/Z</v>
          </cell>
          <cell r="G94" t="str">
            <v/>
          </cell>
          <cell r="H94">
            <v>344707</v>
          </cell>
          <cell r="I94" t="str">
            <v>Grant Number 37882</v>
          </cell>
          <cell r="J94">
            <v>13284</v>
          </cell>
          <cell r="K94" t="str">
            <v/>
          </cell>
          <cell r="L94" t="str">
            <v/>
          </cell>
          <cell r="M94" t="str">
            <v/>
          </cell>
          <cell r="N94" t="str">
            <v/>
          </cell>
          <cell r="O94" t="str">
            <v/>
          </cell>
          <cell r="P94" t="str">
            <v/>
          </cell>
          <cell r="Q94" t="str">
            <v/>
          </cell>
          <cell r="R94" t="e">
            <v>#N/A</v>
          </cell>
          <cell r="S94" t="e">
            <v>#N/A</v>
          </cell>
        </row>
        <row r="95">
          <cell r="A95" t="str">
            <v>OAA0010209</v>
          </cell>
          <cell r="B95" t="str">
            <v>Awaiting Customer</v>
          </cell>
          <cell r="C95" t="str">
            <v>Samuel Macbeth</v>
          </cell>
          <cell r="D95" t="str">
            <v>Charged</v>
          </cell>
          <cell r="E95" t="str">
            <v>Akposeba Mukoro</v>
          </cell>
          <cell r="F95" t="str">
            <v/>
          </cell>
          <cell r="G95" t="str">
            <v/>
          </cell>
          <cell r="H95" t="str">
            <v/>
          </cell>
          <cell r="I95" t="str">
            <v/>
          </cell>
          <cell r="J95" t="str">
            <v/>
          </cell>
          <cell r="K95" t="str">
            <v/>
          </cell>
          <cell r="L95" t="str">
            <v/>
          </cell>
          <cell r="M95" t="str">
            <v/>
          </cell>
          <cell r="N95" t="str">
            <v/>
          </cell>
          <cell r="O95" t="str">
            <v/>
          </cell>
          <cell r="P95" t="str">
            <v/>
          </cell>
          <cell r="Q95" t="str">
            <v/>
          </cell>
          <cell r="R95" t="str">
            <v>10.1017/S026988891400023X</v>
          </cell>
          <cell r="S95">
            <v>0</v>
          </cell>
        </row>
        <row r="96">
          <cell r="A96" t="str">
            <v>OAA0010210</v>
          </cell>
          <cell r="B96" t="str">
            <v>Closed</v>
          </cell>
          <cell r="C96" t="str">
            <v>Tim Barraclough</v>
          </cell>
          <cell r="D96" t="str">
            <v>Charged</v>
          </cell>
          <cell r="E96" t="str">
            <v>Akposeba Mukoro</v>
          </cell>
          <cell r="F96" t="str">
            <v>NE/F021291/1</v>
          </cell>
          <cell r="G96" t="str">
            <v/>
          </cell>
          <cell r="H96">
            <v>117310</v>
          </cell>
          <cell r="I96" t="str">
            <v/>
          </cell>
          <cell r="J96" t="str">
            <v/>
          </cell>
          <cell r="K96" t="str">
            <v/>
          </cell>
          <cell r="L96" t="str">
            <v/>
          </cell>
          <cell r="M96" t="str">
            <v/>
          </cell>
          <cell r="N96" t="str">
            <v/>
          </cell>
          <cell r="O96" t="str">
            <v/>
          </cell>
          <cell r="P96" t="str">
            <v/>
          </cell>
          <cell r="Q96" t="str">
            <v/>
          </cell>
          <cell r="R96" t="str">
            <v>10.1038/ismej.2014.215</v>
          </cell>
          <cell r="S96" t="str">
            <v>PMC4409166</v>
          </cell>
        </row>
        <row r="97">
          <cell r="A97" t="str">
            <v>OAA0010212</v>
          </cell>
          <cell r="B97" t="str">
            <v>Closed</v>
          </cell>
          <cell r="C97" t="str">
            <v>Gloria Rudenko</v>
          </cell>
          <cell r="D97" t="str">
            <v>Charged</v>
          </cell>
          <cell r="E97" t="str">
            <v>Wunmi Agunbiade</v>
          </cell>
          <cell r="F97" t="str">
            <v>095161/Z/10/Z</v>
          </cell>
          <cell r="G97" t="str">
            <v>None - chase</v>
          </cell>
          <cell r="H97">
            <v>459985</v>
          </cell>
          <cell r="I97" t="str">
            <v/>
          </cell>
          <cell r="J97" t="str">
            <v/>
          </cell>
          <cell r="K97" t="str">
            <v/>
          </cell>
          <cell r="L97" t="str">
            <v/>
          </cell>
          <cell r="M97" t="str">
            <v/>
          </cell>
          <cell r="N97" t="str">
            <v/>
          </cell>
          <cell r="O97" t="str">
            <v/>
          </cell>
          <cell r="P97" t="str">
            <v/>
          </cell>
          <cell r="Q97" t="str">
            <v/>
          </cell>
          <cell r="R97" t="e">
            <v>#N/A</v>
          </cell>
          <cell r="S97" t="e">
            <v>#N/A</v>
          </cell>
        </row>
        <row r="98">
          <cell r="A98" t="str">
            <v>OAA0010216</v>
          </cell>
          <cell r="B98" t="str">
            <v>Closed</v>
          </cell>
          <cell r="C98" t="str">
            <v>Nick Hopkinson</v>
          </cell>
          <cell r="D98" t="str">
            <v>Charged</v>
          </cell>
          <cell r="E98" t="str">
            <v>Wunmi Agunbiade</v>
          </cell>
          <cell r="F98" t="str">
            <v/>
          </cell>
          <cell r="G98" t="str">
            <v/>
          </cell>
          <cell r="H98" t="str">
            <v/>
          </cell>
          <cell r="I98" t="str">
            <v/>
          </cell>
          <cell r="J98" t="str">
            <v/>
          </cell>
          <cell r="K98" t="str">
            <v/>
          </cell>
          <cell r="L98" t="str">
            <v/>
          </cell>
          <cell r="M98" t="str">
            <v/>
          </cell>
          <cell r="N98" t="str">
            <v/>
          </cell>
          <cell r="O98" t="str">
            <v/>
          </cell>
          <cell r="P98" t="str">
            <v/>
          </cell>
          <cell r="Q98" t="str">
            <v/>
          </cell>
          <cell r="R98" t="e">
            <v>#N/A</v>
          </cell>
          <cell r="S98" t="e">
            <v>#N/A</v>
          </cell>
        </row>
        <row r="99">
          <cell r="A99" t="str">
            <v>OAA0010218</v>
          </cell>
          <cell r="B99" t="str">
            <v>Closed</v>
          </cell>
          <cell r="C99" t="str">
            <v>James Spencer</v>
          </cell>
          <cell r="D99" t="str">
            <v>Charged</v>
          </cell>
          <cell r="E99" t="str">
            <v>Akposeba Mukoro</v>
          </cell>
          <cell r="F99" t="str">
            <v/>
          </cell>
          <cell r="G99" t="str">
            <v/>
          </cell>
          <cell r="H99" t="str">
            <v/>
          </cell>
          <cell r="I99" t="str">
            <v/>
          </cell>
          <cell r="J99" t="str">
            <v/>
          </cell>
          <cell r="K99" t="str">
            <v/>
          </cell>
          <cell r="L99" t="str">
            <v/>
          </cell>
          <cell r="M99" t="str">
            <v/>
          </cell>
          <cell r="N99" t="str">
            <v/>
          </cell>
          <cell r="O99" t="str">
            <v/>
          </cell>
          <cell r="P99" t="str">
            <v/>
          </cell>
          <cell r="Q99" t="str">
            <v/>
          </cell>
          <cell r="R99" t="e">
            <v>#N/A</v>
          </cell>
          <cell r="S99" t="e">
            <v>#N/A</v>
          </cell>
        </row>
        <row r="100">
          <cell r="A100" t="str">
            <v>OAA0010221</v>
          </cell>
          <cell r="B100" t="str">
            <v>Closed</v>
          </cell>
          <cell r="C100" t="str">
            <v>Ali Abbara</v>
          </cell>
          <cell r="D100" t="str">
            <v>Charged</v>
          </cell>
          <cell r="E100" t="str">
            <v>Wunmi Agunbiade</v>
          </cell>
          <cell r="F100" t="str">
            <v/>
          </cell>
          <cell r="G100" t="str">
            <v/>
          </cell>
          <cell r="H100" t="str">
            <v/>
          </cell>
          <cell r="I100" t="str">
            <v/>
          </cell>
          <cell r="J100" t="str">
            <v/>
          </cell>
          <cell r="K100" t="str">
            <v/>
          </cell>
          <cell r="L100" t="str">
            <v/>
          </cell>
          <cell r="M100" t="str">
            <v/>
          </cell>
          <cell r="N100" t="str">
            <v/>
          </cell>
          <cell r="O100" t="str">
            <v/>
          </cell>
          <cell r="P100" t="str">
            <v/>
          </cell>
          <cell r="Q100" t="str">
            <v/>
          </cell>
          <cell r="R100" t="e">
            <v>#N/A</v>
          </cell>
          <cell r="S100" t="e">
            <v>#N/A</v>
          </cell>
        </row>
        <row r="101">
          <cell r="A101" t="str">
            <v>OAA0010224</v>
          </cell>
          <cell r="B101" t="str">
            <v>Closed</v>
          </cell>
          <cell r="C101" t="str">
            <v>Andy Purvis</v>
          </cell>
          <cell r="D101" t="str">
            <v>Charged</v>
          </cell>
          <cell r="E101" t="str">
            <v>Akposeba Mukoro</v>
          </cell>
          <cell r="F101" t="str">
            <v/>
          </cell>
          <cell r="G101" t="str">
            <v/>
          </cell>
          <cell r="H101" t="str">
            <v/>
          </cell>
          <cell r="I101" t="str">
            <v/>
          </cell>
          <cell r="J101" t="str">
            <v/>
          </cell>
          <cell r="K101" t="str">
            <v/>
          </cell>
          <cell r="L101" t="str">
            <v/>
          </cell>
          <cell r="M101" t="str">
            <v/>
          </cell>
          <cell r="N101" t="str">
            <v/>
          </cell>
          <cell r="O101" t="str">
            <v/>
          </cell>
          <cell r="P101" t="str">
            <v/>
          </cell>
          <cell r="Q101" t="str">
            <v/>
          </cell>
          <cell r="R101" t="e">
            <v>#N/A</v>
          </cell>
          <cell r="S101" t="e">
            <v>#N/A</v>
          </cell>
        </row>
        <row r="102">
          <cell r="A102" t="str">
            <v>OAA0010226</v>
          </cell>
          <cell r="B102" t="str">
            <v>In Progress</v>
          </cell>
          <cell r="C102" t="str">
            <v>Maria Kyrgiou</v>
          </cell>
          <cell r="D102" t="str">
            <v>Pending</v>
          </cell>
          <cell r="E102" t="str">
            <v>Amarjit Sandhu</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e">
            <v>#N/A</v>
          </cell>
          <cell r="S102" t="e">
            <v>#N/A</v>
          </cell>
        </row>
        <row r="103">
          <cell r="A103" t="str">
            <v>OAA0010232</v>
          </cell>
          <cell r="B103" t="str">
            <v>Closed</v>
          </cell>
          <cell r="C103" t="str">
            <v>Ambrose Taylor</v>
          </cell>
          <cell r="D103" t="str">
            <v>Charged</v>
          </cell>
          <cell r="E103" t="str">
            <v>Akposeba Mukoro</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e">
            <v>#N/A</v>
          </cell>
          <cell r="S103" t="e">
            <v>#N/A</v>
          </cell>
        </row>
        <row r="104">
          <cell r="A104" t="str">
            <v>OAA0010233</v>
          </cell>
          <cell r="B104" t="str">
            <v>Approved</v>
          </cell>
          <cell r="C104" t="str">
            <v>Thomas Clarke</v>
          </cell>
          <cell r="D104" t="str">
            <v>Committed</v>
          </cell>
          <cell r="E104" t="str">
            <v>Amarjit Sandhu</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e">
            <v>#N/A</v>
          </cell>
          <cell r="S104" t="e">
            <v>#N/A</v>
          </cell>
        </row>
        <row r="105">
          <cell r="A105" t="str">
            <v>OAA0010234</v>
          </cell>
          <cell r="B105" t="str">
            <v>Closed</v>
          </cell>
          <cell r="C105" t="str">
            <v>Claudia Clopath</v>
          </cell>
          <cell r="D105" t="str">
            <v>Charged</v>
          </cell>
          <cell r="E105" t="str">
            <v>Akposeba Mukoro</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e">
            <v>#N/A</v>
          </cell>
          <cell r="S105" t="e">
            <v>#N/A</v>
          </cell>
        </row>
        <row r="106">
          <cell r="A106" t="str">
            <v>OAA0010235</v>
          </cell>
          <cell r="B106" t="str">
            <v>Awaiting Customer</v>
          </cell>
          <cell r="C106" t="str">
            <v>Jonathan Benn</v>
          </cell>
          <cell r="D106" t="str">
            <v>Pending</v>
          </cell>
          <cell r="E106" t="str">
            <v>Amarjit Sandhu</v>
          </cell>
          <cell r="F106" t="str">
            <v>11/1015/21;006896</v>
          </cell>
          <cell r="G106" t="str">
            <v/>
          </cell>
          <cell r="H106">
            <v>500065</v>
          </cell>
          <cell r="I106" t="str">
            <v/>
          </cell>
          <cell r="J106" t="str">
            <v/>
          </cell>
          <cell r="K106" t="str">
            <v/>
          </cell>
          <cell r="L106" t="str">
            <v/>
          </cell>
          <cell r="M106" t="str">
            <v/>
          </cell>
          <cell r="N106" t="str">
            <v/>
          </cell>
          <cell r="O106" t="str">
            <v/>
          </cell>
          <cell r="P106" t="str">
            <v/>
          </cell>
          <cell r="Q106" t="str">
            <v/>
          </cell>
          <cell r="R106" t="e">
            <v>#N/A</v>
          </cell>
          <cell r="S106" t="e">
            <v>#N/A</v>
          </cell>
        </row>
        <row r="107">
          <cell r="A107" t="str">
            <v>OAA0010236</v>
          </cell>
          <cell r="B107" t="str">
            <v>Closed</v>
          </cell>
          <cell r="C107" t="str">
            <v>EJ Milner-Gulland</v>
          </cell>
          <cell r="D107" t="str">
            <v>Charged</v>
          </cell>
          <cell r="E107" t="str">
            <v>Akposeba Mukoro</v>
          </cell>
          <cell r="F107" t="str">
            <v>212160</v>
          </cell>
          <cell r="G107" t="str">
            <v/>
          </cell>
          <cell r="H107">
            <v>211874</v>
          </cell>
          <cell r="I107" t="str">
            <v/>
          </cell>
          <cell r="J107" t="str">
            <v/>
          </cell>
          <cell r="K107" t="str">
            <v/>
          </cell>
          <cell r="L107" t="str">
            <v/>
          </cell>
          <cell r="M107" t="str">
            <v/>
          </cell>
          <cell r="N107" t="str">
            <v/>
          </cell>
          <cell r="O107" t="str">
            <v/>
          </cell>
          <cell r="P107" t="str">
            <v/>
          </cell>
          <cell r="Q107" t="str">
            <v/>
          </cell>
          <cell r="R107" t="e">
            <v>#N/A</v>
          </cell>
          <cell r="S107" t="e">
            <v>#N/A</v>
          </cell>
        </row>
        <row r="108">
          <cell r="A108" t="str">
            <v>OAA0010237</v>
          </cell>
          <cell r="B108" t="str">
            <v>Closed</v>
          </cell>
          <cell r="C108" t="str">
            <v>EJ Milner-Gulland</v>
          </cell>
          <cell r="D108" t="str">
            <v>Charged</v>
          </cell>
          <cell r="E108" t="str">
            <v>Akposeba Mukoro</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e">
            <v>#N/A</v>
          </cell>
          <cell r="S108" t="e">
            <v>#N/A</v>
          </cell>
        </row>
        <row r="109">
          <cell r="A109" t="str">
            <v>OAA0010238</v>
          </cell>
          <cell r="B109" t="str">
            <v>Closed</v>
          </cell>
          <cell r="C109" t="str">
            <v>Erik Volz</v>
          </cell>
          <cell r="D109" t="str">
            <v>Charged</v>
          </cell>
          <cell r="E109" t="str">
            <v>Akposeba Mukoro</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10.1098/rsif.2014.0945</v>
          </cell>
          <cell r="S109" t="str">
            <v>PMC4223917</v>
          </cell>
        </row>
        <row r="110">
          <cell r="A110" t="str">
            <v>OAA0010241</v>
          </cell>
          <cell r="B110" t="str">
            <v>Closed</v>
          </cell>
          <cell r="C110" t="str">
            <v>Paul Langford</v>
          </cell>
          <cell r="D110" t="str">
            <v>Charged</v>
          </cell>
          <cell r="E110" t="str">
            <v>Akposeba Mukoro</v>
          </cell>
          <cell r="F110" t="str">
            <v>BB/G018553/1</v>
          </cell>
          <cell r="G110" t="str">
            <v/>
          </cell>
          <cell r="H110">
            <v>356820</v>
          </cell>
          <cell r="I110" t="str">
            <v/>
          </cell>
          <cell r="J110" t="str">
            <v/>
          </cell>
          <cell r="K110" t="str">
            <v/>
          </cell>
          <cell r="L110" t="str">
            <v/>
          </cell>
          <cell r="M110" t="str">
            <v/>
          </cell>
          <cell r="N110" t="str">
            <v/>
          </cell>
          <cell r="O110" t="str">
            <v/>
          </cell>
          <cell r="P110" t="str">
            <v/>
          </cell>
          <cell r="Q110" t="str">
            <v/>
          </cell>
          <cell r="R110" t="str">
            <v>10.1371/journal.pone.0111252</v>
          </cell>
          <cell r="S110" t="str">
            <v>PMC4237320</v>
          </cell>
        </row>
        <row r="111">
          <cell r="A111" t="str">
            <v>OAA0010247</v>
          </cell>
          <cell r="B111" t="str">
            <v>Closed</v>
          </cell>
          <cell r="C111" t="str">
            <v>Carl Jacquemyn</v>
          </cell>
          <cell r="D111" t="str">
            <v>Charged</v>
          </cell>
          <cell r="E111" t="str">
            <v>Akposeba Mukoro</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e">
            <v>#N/A</v>
          </cell>
          <cell r="S111" t="e">
            <v>#N/A</v>
          </cell>
        </row>
        <row r="112">
          <cell r="A112" t="str">
            <v>OAA0010249</v>
          </cell>
          <cell r="B112" t="str">
            <v>Closed</v>
          </cell>
          <cell r="C112" t="str">
            <v>Tommaso Valletti</v>
          </cell>
          <cell r="D112" t="str">
            <v>Charged</v>
          </cell>
          <cell r="E112" t="str">
            <v>Akposeba Mukoro</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e">
            <v>#N/A</v>
          </cell>
          <cell r="S112" t="e">
            <v>#N/A</v>
          </cell>
        </row>
        <row r="113">
          <cell r="A113" t="str">
            <v>OAA0010250</v>
          </cell>
          <cell r="B113" t="str">
            <v>Closed</v>
          </cell>
          <cell r="C113" t="str">
            <v>Tim Green</v>
          </cell>
          <cell r="D113" t="str">
            <v>Charged</v>
          </cell>
          <cell r="E113" t="str">
            <v>Wunmi Agunbiade</v>
          </cell>
          <cell r="F113" t="str">
            <v>EP/K006312/1</v>
          </cell>
          <cell r="G113" t="str">
            <v/>
          </cell>
          <cell r="H113">
            <v>531259</v>
          </cell>
          <cell r="I113" t="str">
            <v/>
          </cell>
          <cell r="J113" t="str">
            <v/>
          </cell>
          <cell r="K113" t="str">
            <v/>
          </cell>
          <cell r="L113" t="str">
            <v/>
          </cell>
          <cell r="M113" t="str">
            <v/>
          </cell>
          <cell r="N113" t="str">
            <v/>
          </cell>
          <cell r="O113" t="str">
            <v/>
          </cell>
          <cell r="P113" t="str">
            <v/>
          </cell>
          <cell r="Q113" t="str">
            <v/>
          </cell>
          <cell r="R113" t="str">
            <v>10.1109/TSTE.2014.2360147</v>
          </cell>
          <cell r="S113">
            <v>0</v>
          </cell>
        </row>
        <row r="114">
          <cell r="A114" t="str">
            <v>OAA0010251</v>
          </cell>
          <cell r="B114" t="str">
            <v>Closed</v>
          </cell>
          <cell r="C114" t="str">
            <v>Kim Christensen</v>
          </cell>
          <cell r="D114" t="str">
            <v>Charged</v>
          </cell>
          <cell r="E114" t="str">
            <v>Akposeba Mukoro</v>
          </cell>
          <cell r="F114" t="str">
            <v>EP/E061761/1</v>
          </cell>
          <cell r="G114" t="str">
            <v/>
          </cell>
          <cell r="H114">
            <v>59296</v>
          </cell>
          <cell r="I114" t="str">
            <v/>
          </cell>
          <cell r="J114" t="str">
            <v/>
          </cell>
          <cell r="K114" t="str">
            <v/>
          </cell>
          <cell r="L114" t="str">
            <v/>
          </cell>
          <cell r="M114" t="str">
            <v/>
          </cell>
          <cell r="N114" t="str">
            <v/>
          </cell>
          <cell r="O114" t="str">
            <v/>
          </cell>
          <cell r="P114" t="str">
            <v/>
          </cell>
          <cell r="Q114" t="str">
            <v/>
          </cell>
          <cell r="R114" t="str">
            <v>10.1098/rsif.2014.0985</v>
          </cell>
          <cell r="S114" t="str">
            <v>PMC4277088</v>
          </cell>
        </row>
        <row r="115">
          <cell r="A115" t="str">
            <v>OAA0010253</v>
          </cell>
          <cell r="B115" t="str">
            <v>Closed</v>
          </cell>
          <cell r="C115" t="str">
            <v>Alain Filloux</v>
          </cell>
          <cell r="D115" t="str">
            <v>Charged</v>
          </cell>
          <cell r="E115" t="str">
            <v>Wunmi Agunbiade</v>
          </cell>
          <cell r="F115" t="str">
            <v>BB/L007959/1</v>
          </cell>
          <cell r="G115" t="str">
            <v/>
          </cell>
          <cell r="H115">
            <v>558554</v>
          </cell>
          <cell r="I115" t="str">
            <v/>
          </cell>
          <cell r="J115" t="str">
            <v/>
          </cell>
          <cell r="K115" t="str">
            <v/>
          </cell>
          <cell r="L115" t="str">
            <v/>
          </cell>
          <cell r="M115" t="str">
            <v/>
          </cell>
          <cell r="N115" t="str">
            <v/>
          </cell>
          <cell r="O115" t="str">
            <v/>
          </cell>
          <cell r="P115" t="str">
            <v/>
          </cell>
          <cell r="Q115" t="str">
            <v/>
          </cell>
          <cell r="R115" t="str">
            <v>10.1128/JB.01850-14</v>
          </cell>
          <cell r="S115" t="str">
            <v>PMC4248864</v>
          </cell>
        </row>
        <row r="116">
          <cell r="A116" t="str">
            <v>OAA0010255</v>
          </cell>
          <cell r="B116" t="str">
            <v>Closed</v>
          </cell>
          <cell r="C116" t="str">
            <v>Tasmiat Rahman</v>
          </cell>
          <cell r="D116" t="str">
            <v>Charged</v>
          </cell>
          <cell r="E116" t="str">
            <v>Akposeba Mukoro</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10.1088/0957-4484/25/48/485202</v>
          </cell>
          <cell r="S116">
            <v>0</v>
          </cell>
        </row>
        <row r="117">
          <cell r="A117" t="str">
            <v>OAA0010257</v>
          </cell>
          <cell r="B117" t="str">
            <v>Closed</v>
          </cell>
          <cell r="C117" t="str">
            <v>Guillermo Rein</v>
          </cell>
          <cell r="D117" t="str">
            <v>Charged</v>
          </cell>
          <cell r="E117" t="str">
            <v>Akposeba Mukoro</v>
          </cell>
          <cell r="F117" t="str">
            <v>EPSRC Prize Fellowship 2012/13</v>
          </cell>
          <cell r="G117" t="str">
            <v/>
          </cell>
          <cell r="H117">
            <v>518596</v>
          </cell>
          <cell r="I117" t="str">
            <v/>
          </cell>
          <cell r="J117" t="str">
            <v/>
          </cell>
          <cell r="K117" t="str">
            <v/>
          </cell>
          <cell r="L117" t="str">
            <v/>
          </cell>
          <cell r="M117" t="str">
            <v/>
          </cell>
          <cell r="N117" t="str">
            <v/>
          </cell>
          <cell r="O117" t="str">
            <v/>
          </cell>
          <cell r="P117" t="str">
            <v/>
          </cell>
          <cell r="Q117" t="str">
            <v/>
          </cell>
          <cell r="R117" t="e">
            <v>#N/A</v>
          </cell>
          <cell r="S117" t="e">
            <v>#N/A</v>
          </cell>
        </row>
        <row r="118">
          <cell r="A118" t="str">
            <v>OAA0010258</v>
          </cell>
          <cell r="B118" t="str">
            <v>Closed</v>
          </cell>
          <cell r="C118" t="str">
            <v>Mark Sephton</v>
          </cell>
          <cell r="D118" t="str">
            <v>Charged</v>
          </cell>
          <cell r="E118" t="str">
            <v>Wunmi Agunbiade</v>
          </cell>
          <cell r="F118" t="str">
            <v>RPG-213</v>
          </cell>
          <cell r="G118" t="str">
            <v/>
          </cell>
          <cell r="H118">
            <v>470451</v>
          </cell>
          <cell r="I118" t="str">
            <v>ST/K000551/1</v>
          </cell>
          <cell r="J118">
            <v>491989</v>
          </cell>
          <cell r="K118" t="str">
            <v/>
          </cell>
          <cell r="L118" t="str">
            <v/>
          </cell>
          <cell r="M118" t="str">
            <v/>
          </cell>
          <cell r="N118" t="str">
            <v/>
          </cell>
          <cell r="O118" t="str">
            <v/>
          </cell>
          <cell r="P118" t="str">
            <v/>
          </cell>
          <cell r="Q118" t="str">
            <v/>
          </cell>
          <cell r="R118" t="str">
            <v>10.1002/2014GL062109</v>
          </cell>
          <cell r="S118">
            <v>0</v>
          </cell>
        </row>
        <row r="119">
          <cell r="A119" t="str">
            <v>OAA0010260</v>
          </cell>
          <cell r="B119" t="str">
            <v>Closed</v>
          </cell>
          <cell r="C119" t="str">
            <v>Adam Booth</v>
          </cell>
          <cell r="D119" t="str">
            <v>Charged</v>
          </cell>
          <cell r="E119" t="str">
            <v>Akposeba Mukoro</v>
          </cell>
          <cell r="F119" t="str">
            <v/>
          </cell>
          <cell r="G119" t="str">
            <v/>
          </cell>
          <cell r="H119" t="str">
            <v/>
          </cell>
          <cell r="I119" t="str">
            <v/>
          </cell>
          <cell r="J119" t="str">
            <v/>
          </cell>
          <cell r="K119" t="str">
            <v/>
          </cell>
          <cell r="L119" t="str">
            <v/>
          </cell>
          <cell r="M119" t="str">
            <v/>
          </cell>
          <cell r="N119" t="str">
            <v/>
          </cell>
          <cell r="O119" t="str">
            <v/>
          </cell>
          <cell r="P119" t="str">
            <v/>
          </cell>
          <cell r="Q119" t="str">
            <v/>
          </cell>
          <cell r="R119" t="e">
            <v>#N/A</v>
          </cell>
          <cell r="S119" t="e">
            <v>#N/A</v>
          </cell>
        </row>
        <row r="120">
          <cell r="A120" t="str">
            <v>OAA0010262</v>
          </cell>
          <cell r="B120" t="str">
            <v>Closed</v>
          </cell>
          <cell r="C120" t="str">
            <v>Yannis Hardalupas</v>
          </cell>
          <cell r="D120" t="str">
            <v>Charged</v>
          </cell>
          <cell r="E120" t="str">
            <v>Akposeba Mukoro</v>
          </cell>
          <cell r="F120" t="str">
            <v>EP/F009194/1</v>
          </cell>
          <cell r="G120" t="str">
            <v/>
          </cell>
          <cell r="H120">
            <v>80039</v>
          </cell>
          <cell r="I120" t="str">
            <v>EP/G01597X/1</v>
          </cell>
          <cell r="J120">
            <v>228154</v>
          </cell>
          <cell r="K120" t="str">
            <v/>
          </cell>
          <cell r="L120" t="str">
            <v/>
          </cell>
          <cell r="M120" t="str">
            <v/>
          </cell>
          <cell r="N120" t="str">
            <v/>
          </cell>
          <cell r="O120" t="str">
            <v/>
          </cell>
          <cell r="P120" t="str">
            <v/>
          </cell>
          <cell r="Q120" t="str">
            <v/>
          </cell>
          <cell r="R120" t="str">
            <v>10.1063/1.4900944</v>
          </cell>
          <cell r="S120">
            <v>0</v>
          </cell>
        </row>
        <row r="121">
          <cell r="A121" t="str">
            <v>OAA0010263</v>
          </cell>
          <cell r="B121" t="str">
            <v>Closed</v>
          </cell>
          <cell r="C121" t="str">
            <v>Christopher Chen</v>
          </cell>
          <cell r="D121" t="str">
            <v>Charged</v>
          </cell>
          <cell r="E121" t="str">
            <v>Wunmi Agunbiade</v>
          </cell>
          <cell r="F121" t="str">
            <v/>
          </cell>
          <cell r="G121" t="str">
            <v/>
          </cell>
          <cell r="H121" t="str">
            <v/>
          </cell>
          <cell r="I121" t="str">
            <v/>
          </cell>
          <cell r="J121" t="str">
            <v/>
          </cell>
          <cell r="K121" t="str">
            <v/>
          </cell>
          <cell r="L121" t="str">
            <v/>
          </cell>
          <cell r="M121" t="str">
            <v/>
          </cell>
          <cell r="N121" t="str">
            <v/>
          </cell>
          <cell r="O121" t="str">
            <v/>
          </cell>
          <cell r="P121" t="str">
            <v/>
          </cell>
          <cell r="Q121" t="str">
            <v/>
          </cell>
          <cell r="R121" t="e">
            <v>#N/A</v>
          </cell>
          <cell r="S121" t="e">
            <v>#N/A</v>
          </cell>
        </row>
        <row r="122">
          <cell r="A122" t="str">
            <v>OAA0010269</v>
          </cell>
          <cell r="B122" t="str">
            <v>In Progress</v>
          </cell>
          <cell r="C122" t="str">
            <v>Mike Warner</v>
          </cell>
          <cell r="D122" t="str">
            <v>Pending</v>
          </cell>
          <cell r="E122" t="str">
            <v>Kate Perris</v>
          </cell>
          <cell r="F122" t="str">
            <v/>
          </cell>
          <cell r="G122" t="str">
            <v/>
          </cell>
          <cell r="H122" t="str">
            <v/>
          </cell>
          <cell r="I122" t="str">
            <v/>
          </cell>
          <cell r="J122" t="str">
            <v/>
          </cell>
          <cell r="K122" t="str">
            <v/>
          </cell>
          <cell r="L122" t="str">
            <v/>
          </cell>
          <cell r="M122" t="str">
            <v/>
          </cell>
          <cell r="N122" t="str">
            <v/>
          </cell>
          <cell r="O122" t="str">
            <v/>
          </cell>
          <cell r="P122" t="str">
            <v/>
          </cell>
          <cell r="Q122" t="str">
            <v/>
          </cell>
          <cell r="R122" t="e">
            <v>#N/A</v>
          </cell>
          <cell r="S122" t="e">
            <v>#N/A</v>
          </cell>
        </row>
        <row r="123">
          <cell r="A123" t="str">
            <v>OAA0010272</v>
          </cell>
          <cell r="B123" t="str">
            <v>Closed</v>
          </cell>
          <cell r="C123" t="str">
            <v>Jenny Nelson</v>
          </cell>
          <cell r="D123" t="str">
            <v>Charged</v>
          </cell>
          <cell r="E123" t="str">
            <v>Akposeba Mukoro</v>
          </cell>
          <cell r="F123" t="str">
            <v/>
          </cell>
          <cell r="G123" t="str">
            <v/>
          </cell>
          <cell r="H123" t="str">
            <v/>
          </cell>
          <cell r="I123" t="str">
            <v/>
          </cell>
          <cell r="J123" t="str">
            <v/>
          </cell>
          <cell r="K123" t="str">
            <v/>
          </cell>
          <cell r="L123" t="str">
            <v/>
          </cell>
          <cell r="M123" t="str">
            <v/>
          </cell>
          <cell r="N123" t="str">
            <v/>
          </cell>
          <cell r="O123" t="str">
            <v/>
          </cell>
          <cell r="P123" t="str">
            <v/>
          </cell>
          <cell r="Q123" t="str">
            <v/>
          </cell>
          <cell r="R123" t="str">
            <v>10.1002/adfm.201403108</v>
          </cell>
          <cell r="S123" t="str">
            <v>PMC4384757</v>
          </cell>
        </row>
        <row r="124">
          <cell r="A124" t="str">
            <v>OAA0010274</v>
          </cell>
          <cell r="B124" t="str">
            <v>Closed</v>
          </cell>
          <cell r="C124" t="str">
            <v>Jianguo Liu</v>
          </cell>
          <cell r="D124" t="str">
            <v>Charged</v>
          </cell>
          <cell r="E124" t="str">
            <v>Akposeba Mukoro</v>
          </cell>
          <cell r="F124" t="str">
            <v/>
          </cell>
          <cell r="G124" t="str">
            <v/>
          </cell>
          <cell r="H124" t="str">
            <v/>
          </cell>
          <cell r="I124" t="str">
            <v/>
          </cell>
          <cell r="J124" t="str">
            <v/>
          </cell>
          <cell r="K124" t="str">
            <v/>
          </cell>
          <cell r="L124" t="str">
            <v/>
          </cell>
          <cell r="M124" t="str">
            <v/>
          </cell>
          <cell r="N124" t="str">
            <v/>
          </cell>
          <cell r="O124" t="str">
            <v/>
          </cell>
          <cell r="P124" t="str">
            <v/>
          </cell>
          <cell r="Q124" t="str">
            <v/>
          </cell>
          <cell r="R124" t="e">
            <v>#N/A</v>
          </cell>
          <cell r="S124" t="e">
            <v>#N/A</v>
          </cell>
        </row>
        <row r="125">
          <cell r="A125" t="str">
            <v>OAA0010276</v>
          </cell>
          <cell r="B125" t="str">
            <v>Rejected</v>
          </cell>
          <cell r="C125" t="str">
            <v>Paul Aylin</v>
          </cell>
          <cell r="D125" t="str">
            <v>Pending</v>
          </cell>
          <cell r="E125" t="str">
            <v>Kate Perris</v>
          </cell>
          <cell r="F125" t="str">
            <v/>
          </cell>
          <cell r="G125" t="str">
            <v/>
          </cell>
          <cell r="H125" t="str">
            <v/>
          </cell>
          <cell r="I125" t="str">
            <v/>
          </cell>
          <cell r="J125" t="str">
            <v/>
          </cell>
          <cell r="K125" t="str">
            <v/>
          </cell>
          <cell r="L125" t="str">
            <v/>
          </cell>
          <cell r="M125" t="str">
            <v/>
          </cell>
          <cell r="N125" t="str">
            <v/>
          </cell>
          <cell r="O125" t="str">
            <v/>
          </cell>
          <cell r="P125" t="str">
            <v/>
          </cell>
          <cell r="Q125" t="str">
            <v/>
          </cell>
          <cell r="R125" t="e">
            <v>#N/A</v>
          </cell>
          <cell r="S125" t="e">
            <v>#N/A</v>
          </cell>
        </row>
        <row r="126">
          <cell r="A126" t="str">
            <v>OAA0010278</v>
          </cell>
          <cell r="B126" t="str">
            <v>Approved</v>
          </cell>
          <cell r="C126" t="str">
            <v>Chiu Fan Lee</v>
          </cell>
          <cell r="D126" t="str">
            <v>Committed</v>
          </cell>
          <cell r="E126" t="str">
            <v>Amarjit Sandhu</v>
          </cell>
          <cell r="F126" t="str">
            <v/>
          </cell>
          <cell r="G126" t="str">
            <v/>
          </cell>
          <cell r="H126" t="str">
            <v/>
          </cell>
          <cell r="I126" t="str">
            <v/>
          </cell>
          <cell r="J126" t="str">
            <v/>
          </cell>
          <cell r="K126" t="str">
            <v/>
          </cell>
          <cell r="L126" t="str">
            <v/>
          </cell>
          <cell r="M126" t="str">
            <v/>
          </cell>
          <cell r="N126" t="str">
            <v/>
          </cell>
          <cell r="O126" t="str">
            <v/>
          </cell>
          <cell r="P126" t="str">
            <v/>
          </cell>
          <cell r="Q126" t="str">
            <v/>
          </cell>
          <cell r="R126" t="e">
            <v>#N/A</v>
          </cell>
          <cell r="S126" t="e">
            <v>#N/A</v>
          </cell>
        </row>
        <row r="127">
          <cell r="A127" t="str">
            <v>OAA0010280</v>
          </cell>
          <cell r="B127" t="str">
            <v>Closed</v>
          </cell>
          <cell r="C127" t="str">
            <v>Ambrose Taylor</v>
          </cell>
          <cell r="D127" t="str">
            <v>Charged</v>
          </cell>
          <cell r="E127" t="str">
            <v>Akposeba Mukoro</v>
          </cell>
          <cell r="F127" t="str">
            <v/>
          </cell>
          <cell r="G127" t="str">
            <v/>
          </cell>
          <cell r="H127" t="str">
            <v/>
          </cell>
          <cell r="I127" t="str">
            <v/>
          </cell>
          <cell r="J127" t="str">
            <v/>
          </cell>
          <cell r="K127" t="str">
            <v/>
          </cell>
          <cell r="L127" t="str">
            <v/>
          </cell>
          <cell r="M127" t="str">
            <v/>
          </cell>
          <cell r="N127" t="str">
            <v/>
          </cell>
          <cell r="O127" t="str">
            <v/>
          </cell>
          <cell r="P127" t="str">
            <v/>
          </cell>
          <cell r="Q127" t="str">
            <v/>
          </cell>
          <cell r="R127" t="e">
            <v>#N/A</v>
          </cell>
          <cell r="S127" t="e">
            <v>#N/A</v>
          </cell>
        </row>
        <row r="128">
          <cell r="A128" t="str">
            <v>OAA0010282</v>
          </cell>
          <cell r="B128" t="str">
            <v>Closed</v>
          </cell>
          <cell r="C128" t="str">
            <v>Ed Tate</v>
          </cell>
          <cell r="D128" t="str">
            <v>Charged</v>
          </cell>
          <cell r="E128" t="str">
            <v>Akposeba Mukoro</v>
          </cell>
          <cell r="F128" t="str">
            <v/>
          </cell>
          <cell r="G128" t="str">
            <v/>
          </cell>
          <cell r="H128" t="str">
            <v/>
          </cell>
          <cell r="I128" t="str">
            <v/>
          </cell>
          <cell r="J128" t="str">
            <v/>
          </cell>
          <cell r="K128" t="str">
            <v/>
          </cell>
          <cell r="L128" t="str">
            <v/>
          </cell>
          <cell r="M128" t="str">
            <v/>
          </cell>
          <cell r="N128" t="str">
            <v/>
          </cell>
          <cell r="O128" t="str">
            <v/>
          </cell>
          <cell r="P128" t="str">
            <v/>
          </cell>
          <cell r="Q128" t="str">
            <v/>
          </cell>
          <cell r="R128" t="str">
            <v>10.1002/cmdc.201402357</v>
          </cell>
          <cell r="S128" t="str">
            <v>PMC4506568</v>
          </cell>
        </row>
        <row r="129">
          <cell r="A129" t="str">
            <v>OAA0010285</v>
          </cell>
          <cell r="B129" t="str">
            <v>Rejected</v>
          </cell>
          <cell r="C129" t="str">
            <v>Mengxing Tang</v>
          </cell>
          <cell r="D129" t="str">
            <v>Pending</v>
          </cell>
          <cell r="E129" t="str">
            <v>Philippa Hatch</v>
          </cell>
          <cell r="F129" t="str">
            <v>EP/H02316X/1</v>
          </cell>
          <cell r="G129" t="str">
            <v/>
          </cell>
          <cell r="H129">
            <v>359536</v>
          </cell>
          <cell r="I129" t="str">
            <v>EP/K503733/1</v>
          </cell>
          <cell r="J129">
            <v>532561</v>
          </cell>
          <cell r="K129" t="str">
            <v/>
          </cell>
          <cell r="L129" t="str">
            <v/>
          </cell>
          <cell r="M129" t="str">
            <v/>
          </cell>
          <cell r="N129" t="str">
            <v/>
          </cell>
          <cell r="O129" t="str">
            <v/>
          </cell>
          <cell r="P129" t="str">
            <v/>
          </cell>
          <cell r="Q129" t="str">
            <v/>
          </cell>
          <cell r="R129" t="e">
            <v>#N/A</v>
          </cell>
          <cell r="S129" t="e">
            <v>#N/A</v>
          </cell>
        </row>
        <row r="130">
          <cell r="A130" t="str">
            <v>OAA0010288</v>
          </cell>
          <cell r="B130" t="str">
            <v>Closed</v>
          </cell>
          <cell r="C130" t="str">
            <v>Deniz Gunduz</v>
          </cell>
          <cell r="D130" t="str">
            <v>Charged</v>
          </cell>
          <cell r="E130" t="str">
            <v>Akposeba Mukoro</v>
          </cell>
          <cell r="F130" t="str">
            <v/>
          </cell>
          <cell r="G130" t="str">
            <v/>
          </cell>
          <cell r="H130" t="str">
            <v/>
          </cell>
          <cell r="I130" t="str">
            <v/>
          </cell>
          <cell r="J130" t="str">
            <v/>
          </cell>
          <cell r="K130" t="str">
            <v/>
          </cell>
          <cell r="L130" t="str">
            <v/>
          </cell>
          <cell r="M130" t="str">
            <v/>
          </cell>
          <cell r="N130" t="str">
            <v/>
          </cell>
          <cell r="O130" t="str">
            <v/>
          </cell>
          <cell r="P130" t="str">
            <v/>
          </cell>
          <cell r="Q130" t="str">
            <v/>
          </cell>
          <cell r="R130" t="e">
            <v>#N/A</v>
          </cell>
          <cell r="S130" t="e">
            <v>#N/A</v>
          </cell>
        </row>
        <row r="131">
          <cell r="A131" t="str">
            <v>OAA0010290</v>
          </cell>
          <cell r="B131" t="str">
            <v>Closed</v>
          </cell>
          <cell r="C131" t="str">
            <v>Edmund Kelleher</v>
          </cell>
          <cell r="D131" t="str">
            <v>Charged</v>
          </cell>
          <cell r="E131" t="str">
            <v>Wunmi Agunbiade</v>
          </cell>
          <cell r="F131" t="str">
            <v/>
          </cell>
          <cell r="G131" t="str">
            <v/>
          </cell>
          <cell r="H131" t="str">
            <v/>
          </cell>
          <cell r="I131" t="str">
            <v/>
          </cell>
          <cell r="J131" t="str">
            <v/>
          </cell>
          <cell r="K131" t="str">
            <v/>
          </cell>
          <cell r="L131" t="str">
            <v/>
          </cell>
          <cell r="M131" t="str">
            <v/>
          </cell>
          <cell r="N131" t="str">
            <v/>
          </cell>
          <cell r="O131" t="str">
            <v/>
          </cell>
          <cell r="P131" t="str">
            <v/>
          </cell>
          <cell r="Q131" t="str">
            <v/>
          </cell>
          <cell r="R131" t="e">
            <v>#N/A</v>
          </cell>
          <cell r="S131" t="e">
            <v>#N/A</v>
          </cell>
        </row>
        <row r="132">
          <cell r="A132" t="str">
            <v>OAA0010291</v>
          </cell>
          <cell r="B132" t="str">
            <v>Closed</v>
          </cell>
          <cell r="C132" t="str">
            <v>Vladimir Pelicic</v>
          </cell>
          <cell r="D132" t="str">
            <v>Charged</v>
          </cell>
          <cell r="E132" t="str">
            <v>Wunmi Agunbiade</v>
          </cell>
          <cell r="F132" t="str">
            <v>BB/J016764/1</v>
          </cell>
          <cell r="G132" t="str">
            <v/>
          </cell>
          <cell r="H132">
            <v>516025</v>
          </cell>
          <cell r="I132" t="str">
            <v>MR/L008404/1</v>
          </cell>
          <cell r="J132">
            <v>564336</v>
          </cell>
          <cell r="K132" t="str">
            <v/>
          </cell>
          <cell r="L132" t="str">
            <v/>
          </cell>
          <cell r="M132" t="str">
            <v/>
          </cell>
          <cell r="N132" t="str">
            <v/>
          </cell>
          <cell r="O132" t="str">
            <v/>
          </cell>
          <cell r="P132" t="str">
            <v/>
          </cell>
          <cell r="Q132" t="str">
            <v/>
          </cell>
          <cell r="R132" t="str">
            <v>10.1093/femsre/fuu001</v>
          </cell>
          <cell r="S132">
            <v>0</v>
          </cell>
        </row>
        <row r="133">
          <cell r="A133" t="str">
            <v>OAA0010292</v>
          </cell>
          <cell r="B133" t="str">
            <v>Closed</v>
          </cell>
          <cell r="C133" t="str">
            <v>Ajay Perumal</v>
          </cell>
          <cell r="D133" t="str">
            <v>Charged</v>
          </cell>
          <cell r="E133" t="str">
            <v>Akposeba Mukoro</v>
          </cell>
          <cell r="F133" t="str">
            <v>EP/J001473/1</v>
          </cell>
          <cell r="G133" t="str">
            <v/>
          </cell>
          <cell r="H133">
            <v>462377</v>
          </cell>
          <cell r="I133" t="str">
            <v>280221</v>
          </cell>
          <cell r="J133">
            <v>484208</v>
          </cell>
          <cell r="K133" t="str">
            <v/>
          </cell>
          <cell r="L133" t="str">
            <v/>
          </cell>
          <cell r="M133" t="str">
            <v/>
          </cell>
          <cell r="N133" t="str">
            <v/>
          </cell>
          <cell r="O133" t="str">
            <v/>
          </cell>
          <cell r="P133" t="str">
            <v/>
          </cell>
          <cell r="Q133" t="str">
            <v/>
          </cell>
          <cell r="R133" t="str">
            <v>10.1002/adma.201403914</v>
          </cell>
          <cell r="S133" t="str">
            <v>PMC4315901</v>
          </cell>
        </row>
        <row r="134">
          <cell r="A134" t="str">
            <v>OAA0010293</v>
          </cell>
          <cell r="B134" t="str">
            <v>Closed</v>
          </cell>
          <cell r="C134" t="str">
            <v>David Sharp</v>
          </cell>
          <cell r="D134" t="str">
            <v>Charged</v>
          </cell>
          <cell r="E134" t="str">
            <v>Akposeba Mukoro</v>
          </cell>
          <cell r="F134" t="str">
            <v>COL011953</v>
          </cell>
          <cell r="G134" t="str">
            <v/>
          </cell>
          <cell r="H134">
            <v>362370</v>
          </cell>
          <cell r="I134" t="str">
            <v>NIRH-RP-011-048</v>
          </cell>
          <cell r="J134">
            <v>531537</v>
          </cell>
          <cell r="K134" t="str">
            <v/>
          </cell>
          <cell r="L134" t="str">
            <v/>
          </cell>
          <cell r="M134" t="str">
            <v/>
          </cell>
          <cell r="N134" t="str">
            <v/>
          </cell>
          <cell r="O134" t="str">
            <v/>
          </cell>
          <cell r="P134" t="str">
            <v/>
          </cell>
          <cell r="Q134" t="str">
            <v/>
          </cell>
          <cell r="R134" t="e">
            <v>#N/A</v>
          </cell>
          <cell r="S134" t="e">
            <v>#N/A</v>
          </cell>
        </row>
        <row r="135">
          <cell r="A135" t="str">
            <v>OAA0010295</v>
          </cell>
          <cell r="B135" t="str">
            <v>Closed</v>
          </cell>
          <cell r="C135" t="str">
            <v>Alister Bates</v>
          </cell>
          <cell r="D135" t="str">
            <v>Charged</v>
          </cell>
          <cell r="E135" t="str">
            <v>Akposeba Mukoro</v>
          </cell>
          <cell r="F135" t="str">
            <v/>
          </cell>
          <cell r="G135" t="str">
            <v/>
          </cell>
          <cell r="H135" t="str">
            <v/>
          </cell>
          <cell r="I135" t="str">
            <v/>
          </cell>
          <cell r="J135" t="str">
            <v/>
          </cell>
          <cell r="K135" t="str">
            <v/>
          </cell>
          <cell r="L135" t="str">
            <v/>
          </cell>
          <cell r="M135" t="str">
            <v/>
          </cell>
          <cell r="N135" t="str">
            <v/>
          </cell>
          <cell r="O135" t="str">
            <v/>
          </cell>
          <cell r="P135" t="str">
            <v/>
          </cell>
          <cell r="Q135" t="str">
            <v/>
          </cell>
          <cell r="R135" t="str">
            <v>10.1098/rsif.2014.0880</v>
          </cell>
          <cell r="S135" t="str">
            <v>PMC4277078</v>
          </cell>
        </row>
        <row r="136">
          <cell r="A136" t="str">
            <v>OAA0010296</v>
          </cell>
          <cell r="B136" t="str">
            <v>Rejected</v>
          </cell>
          <cell r="C136" t="str">
            <v>Bob Brown</v>
          </cell>
          <cell r="D136" t="str">
            <v>Pending</v>
          </cell>
          <cell r="E136" t="str">
            <v>Amarjit Sandhu</v>
          </cell>
          <cell r="F136" t="str">
            <v>RDB01  79560</v>
          </cell>
          <cell r="G136" t="str">
            <v/>
          </cell>
          <cell r="H136">
            <v>533919</v>
          </cell>
          <cell r="I136" t="str">
            <v>N/A</v>
          </cell>
          <cell r="J136">
            <v>503802</v>
          </cell>
          <cell r="K136" t="str">
            <v/>
          </cell>
          <cell r="L136" t="str">
            <v/>
          </cell>
          <cell r="M136" t="str">
            <v/>
          </cell>
          <cell r="N136" t="str">
            <v/>
          </cell>
          <cell r="O136" t="str">
            <v/>
          </cell>
          <cell r="P136" t="str">
            <v/>
          </cell>
          <cell r="Q136" t="str">
            <v/>
          </cell>
          <cell r="R136" t="e">
            <v>#N/A</v>
          </cell>
          <cell r="S136" t="e">
            <v>#N/A</v>
          </cell>
        </row>
        <row r="137">
          <cell r="A137" t="str">
            <v>OAA0010297</v>
          </cell>
          <cell r="B137" t="str">
            <v>Awaiting Customer</v>
          </cell>
          <cell r="C137" t="str">
            <v>Gareth Collins</v>
          </cell>
          <cell r="D137" t="str">
            <v>Pending</v>
          </cell>
          <cell r="E137" t="str">
            <v>Amarjit Sandhu</v>
          </cell>
          <cell r="F137" t="str">
            <v/>
          </cell>
          <cell r="G137" t="str">
            <v/>
          </cell>
          <cell r="H137" t="str">
            <v/>
          </cell>
          <cell r="I137" t="str">
            <v/>
          </cell>
          <cell r="J137" t="str">
            <v/>
          </cell>
          <cell r="K137" t="str">
            <v/>
          </cell>
          <cell r="L137" t="str">
            <v/>
          </cell>
          <cell r="M137" t="str">
            <v/>
          </cell>
          <cell r="N137" t="str">
            <v/>
          </cell>
          <cell r="O137" t="str">
            <v/>
          </cell>
          <cell r="P137" t="str">
            <v/>
          </cell>
          <cell r="Q137" t="str">
            <v/>
          </cell>
          <cell r="R137" t="e">
            <v>#N/A</v>
          </cell>
          <cell r="S137" t="e">
            <v>#N/A</v>
          </cell>
        </row>
        <row r="138">
          <cell r="A138" t="str">
            <v>OAA0010298</v>
          </cell>
          <cell r="B138" t="str">
            <v>Closed</v>
          </cell>
          <cell r="C138" t="str">
            <v>David Gann</v>
          </cell>
          <cell r="D138" t="str">
            <v>Charged</v>
          </cell>
          <cell r="E138" t="str">
            <v>Akposeba Mukoro</v>
          </cell>
          <cell r="F138" t="str">
            <v>EP/C534239/1</v>
          </cell>
          <cell r="G138" t="str">
            <v/>
          </cell>
          <cell r="H138">
            <v>7301</v>
          </cell>
          <cell r="I138" t="str">
            <v/>
          </cell>
          <cell r="J138" t="str">
            <v/>
          </cell>
          <cell r="K138" t="str">
            <v/>
          </cell>
          <cell r="L138" t="str">
            <v/>
          </cell>
          <cell r="M138" t="str">
            <v/>
          </cell>
          <cell r="N138" t="str">
            <v/>
          </cell>
          <cell r="O138" t="str">
            <v/>
          </cell>
          <cell r="P138" t="str">
            <v/>
          </cell>
          <cell r="Q138" t="str">
            <v/>
          </cell>
          <cell r="R138" t="str">
            <v>10.1002/smj.2342</v>
          </cell>
          <cell r="S138">
            <v>0</v>
          </cell>
        </row>
        <row r="139">
          <cell r="A139" t="str">
            <v>OAA0010299</v>
          </cell>
          <cell r="B139" t="str">
            <v>Closed</v>
          </cell>
          <cell r="C139" t="str">
            <v>Paul Turner</v>
          </cell>
          <cell r="D139" t="str">
            <v>Charged</v>
          </cell>
          <cell r="E139" t="str">
            <v>Akposeba Mukoro</v>
          </cell>
          <cell r="F139" t="str">
            <v>MR/K010468/1</v>
          </cell>
          <cell r="G139" t="str">
            <v/>
          </cell>
          <cell r="H139">
            <v>532485</v>
          </cell>
          <cell r="I139" t="str">
            <v/>
          </cell>
          <cell r="J139" t="str">
            <v/>
          </cell>
          <cell r="K139" t="str">
            <v/>
          </cell>
          <cell r="L139" t="str">
            <v/>
          </cell>
          <cell r="M139" t="str">
            <v/>
          </cell>
          <cell r="N139" t="str">
            <v/>
          </cell>
          <cell r="O139" t="str">
            <v/>
          </cell>
          <cell r="P139" t="str">
            <v/>
          </cell>
          <cell r="Q139" t="str">
            <v/>
          </cell>
          <cell r="R139" t="str">
            <v>10.1016/j.jaci.2014.10.021</v>
          </cell>
          <cell r="S139" t="str">
            <v>PMC4382330</v>
          </cell>
        </row>
        <row r="140">
          <cell r="A140" t="str">
            <v>OAA0010300</v>
          </cell>
          <cell r="B140" t="str">
            <v>Approved</v>
          </cell>
          <cell r="C140" t="str">
            <v>Sarah Blagden</v>
          </cell>
          <cell r="D140" t="str">
            <v>Charged</v>
          </cell>
          <cell r="E140" t="str">
            <v>Akposeba Mukoro</v>
          </cell>
          <cell r="F140" t="str">
            <v>RG1319</v>
          </cell>
          <cell r="G140" t="str">
            <v>None - NYP</v>
          </cell>
          <cell r="H140">
            <v>474925</v>
          </cell>
          <cell r="I140" t="str">
            <v>COL011953</v>
          </cell>
          <cell r="J140">
            <v>362370</v>
          </cell>
          <cell r="K140" t="str">
            <v/>
          </cell>
          <cell r="L140" t="str">
            <v/>
          </cell>
          <cell r="M140" t="str">
            <v/>
          </cell>
          <cell r="N140" t="str">
            <v/>
          </cell>
          <cell r="O140" t="str">
            <v/>
          </cell>
          <cell r="P140" t="str">
            <v/>
          </cell>
          <cell r="Q140" t="str">
            <v/>
          </cell>
          <cell r="R140" t="e">
            <v>#N/A</v>
          </cell>
          <cell r="S140" t="e">
            <v>#N/A</v>
          </cell>
        </row>
        <row r="141">
          <cell r="A141" t="str">
            <v>OAA0010301</v>
          </cell>
          <cell r="B141" t="str">
            <v>Closed</v>
          </cell>
          <cell r="C141" t="str">
            <v>Michael Stumpf</v>
          </cell>
          <cell r="D141" t="str">
            <v>Charged</v>
          </cell>
          <cell r="E141" t="str">
            <v>Wunmi Agunbiade</v>
          </cell>
          <cell r="F141" t="str">
            <v/>
          </cell>
          <cell r="G141" t="str">
            <v/>
          </cell>
          <cell r="H141" t="str">
            <v/>
          </cell>
          <cell r="I141" t="str">
            <v/>
          </cell>
          <cell r="J141" t="str">
            <v/>
          </cell>
          <cell r="K141" t="str">
            <v/>
          </cell>
          <cell r="L141" t="str">
            <v/>
          </cell>
          <cell r="M141" t="str">
            <v/>
          </cell>
          <cell r="N141" t="str">
            <v/>
          </cell>
          <cell r="O141" t="str">
            <v/>
          </cell>
          <cell r="P141" t="str">
            <v/>
          </cell>
          <cell r="Q141" t="str">
            <v/>
          </cell>
          <cell r="R141" t="str">
            <v>10.1093/bioinformatics/btu675</v>
          </cell>
          <cell r="S141" t="str">
            <v>PMC4325544</v>
          </cell>
        </row>
        <row r="142">
          <cell r="A142" t="str">
            <v>OAA0010304</v>
          </cell>
          <cell r="B142" t="str">
            <v>Closed</v>
          </cell>
          <cell r="C142" t="str">
            <v>Henrik Jensen</v>
          </cell>
          <cell r="D142" t="str">
            <v>Charged</v>
          </cell>
          <cell r="E142" t="str">
            <v>Akposeba Mukoro</v>
          </cell>
          <cell r="F142" t="str">
            <v/>
          </cell>
          <cell r="G142" t="str">
            <v/>
          </cell>
          <cell r="H142" t="str">
            <v/>
          </cell>
          <cell r="I142" t="str">
            <v/>
          </cell>
          <cell r="J142" t="str">
            <v/>
          </cell>
          <cell r="K142" t="str">
            <v/>
          </cell>
          <cell r="L142" t="str">
            <v/>
          </cell>
          <cell r="M142" t="str">
            <v/>
          </cell>
          <cell r="N142" t="str">
            <v/>
          </cell>
          <cell r="O142" t="str">
            <v/>
          </cell>
          <cell r="P142" t="str">
            <v/>
          </cell>
          <cell r="Q142" t="str">
            <v/>
          </cell>
          <cell r="R142" t="e">
            <v>#N/A</v>
          </cell>
          <cell r="S142" t="e">
            <v>#N/A</v>
          </cell>
        </row>
        <row r="143">
          <cell r="A143" t="str">
            <v>OAA0010306</v>
          </cell>
          <cell r="B143" t="str">
            <v>In Progress</v>
          </cell>
          <cell r="C143" t="str">
            <v>Alain Filloux</v>
          </cell>
          <cell r="D143" t="str">
            <v>Committed</v>
          </cell>
          <cell r="E143" t="str">
            <v>Wunmi Agunbiade</v>
          </cell>
          <cell r="F143" t="str">
            <v>MR/K001930/1</v>
          </cell>
          <cell r="G143" t="str">
            <v/>
          </cell>
          <cell r="H143">
            <v>515165</v>
          </cell>
          <cell r="I143" t="str">
            <v/>
          </cell>
          <cell r="J143" t="str">
            <v/>
          </cell>
          <cell r="K143" t="str">
            <v/>
          </cell>
          <cell r="L143" t="str">
            <v/>
          </cell>
          <cell r="M143" t="str">
            <v/>
          </cell>
          <cell r="N143" t="str">
            <v/>
          </cell>
          <cell r="O143" t="str">
            <v/>
          </cell>
          <cell r="P143" t="str">
            <v/>
          </cell>
          <cell r="Q143" t="str">
            <v/>
          </cell>
          <cell r="R143" t="e">
            <v>#N/A</v>
          </cell>
          <cell r="S143" t="e">
            <v>#N/A</v>
          </cell>
        </row>
        <row r="144">
          <cell r="A144" t="str">
            <v>OAA0010307</v>
          </cell>
          <cell r="B144" t="str">
            <v>Closed</v>
          </cell>
          <cell r="C144" t="str">
            <v>Henrik Jensen</v>
          </cell>
          <cell r="D144" t="str">
            <v>Charged</v>
          </cell>
          <cell r="E144" t="str">
            <v>Akposeba Mukoro</v>
          </cell>
          <cell r="F144" t="str">
            <v/>
          </cell>
          <cell r="G144" t="str">
            <v/>
          </cell>
          <cell r="H144" t="str">
            <v/>
          </cell>
          <cell r="I144" t="str">
            <v/>
          </cell>
          <cell r="J144" t="str">
            <v/>
          </cell>
          <cell r="K144" t="str">
            <v/>
          </cell>
          <cell r="L144" t="str">
            <v/>
          </cell>
          <cell r="M144" t="str">
            <v/>
          </cell>
          <cell r="N144" t="str">
            <v/>
          </cell>
          <cell r="O144" t="str">
            <v/>
          </cell>
          <cell r="P144" t="str">
            <v/>
          </cell>
          <cell r="Q144" t="str">
            <v/>
          </cell>
          <cell r="R144" t="e">
            <v>#N/A</v>
          </cell>
          <cell r="S144" t="e">
            <v>#N/A</v>
          </cell>
        </row>
        <row r="145">
          <cell r="A145" t="str">
            <v>OAA0010308</v>
          </cell>
          <cell r="B145" t="str">
            <v>Closed</v>
          </cell>
          <cell r="C145" t="str">
            <v>Clare Lloyd</v>
          </cell>
          <cell r="D145" t="str">
            <v>Charged</v>
          </cell>
          <cell r="E145" t="str">
            <v>Akposeba Mukoro</v>
          </cell>
          <cell r="F145" t="str">
            <v>087618/Z/08/Z</v>
          </cell>
          <cell r="G145" t="str">
            <v>None - chase next quarter</v>
          </cell>
          <cell r="H145">
            <v>224581</v>
          </cell>
          <cell r="I145" t="str">
            <v/>
          </cell>
          <cell r="J145" t="str">
            <v/>
          </cell>
          <cell r="K145" t="str">
            <v/>
          </cell>
          <cell r="L145" t="str">
            <v/>
          </cell>
          <cell r="M145" t="str">
            <v/>
          </cell>
          <cell r="N145" t="str">
            <v/>
          </cell>
          <cell r="O145" t="str">
            <v/>
          </cell>
          <cell r="P145" t="str">
            <v/>
          </cell>
          <cell r="Q145" t="str">
            <v/>
          </cell>
          <cell r="R145" t="e">
            <v>#N/A</v>
          </cell>
          <cell r="S145" t="e">
            <v>#N/A</v>
          </cell>
        </row>
        <row r="146">
          <cell r="A146" t="str">
            <v>OAA0010309</v>
          </cell>
          <cell r="B146" t="str">
            <v>Closed</v>
          </cell>
          <cell r="C146" t="str">
            <v>Wendy Barclay</v>
          </cell>
          <cell r="D146" t="str">
            <v>Charged</v>
          </cell>
          <cell r="E146" t="str">
            <v>Akposeba Mukoro</v>
          </cell>
          <cell r="F146" t="str">
            <v>BB/K002465/1</v>
          </cell>
          <cell r="G146" t="str">
            <v/>
          </cell>
          <cell r="H146">
            <v>529355</v>
          </cell>
          <cell r="I146" t="str">
            <v/>
          </cell>
          <cell r="J146" t="str">
            <v/>
          </cell>
          <cell r="K146" t="str">
            <v/>
          </cell>
          <cell r="L146" t="str">
            <v/>
          </cell>
          <cell r="M146" t="str">
            <v/>
          </cell>
          <cell r="N146" t="str">
            <v/>
          </cell>
          <cell r="O146" t="str">
            <v/>
          </cell>
          <cell r="P146" t="str">
            <v/>
          </cell>
          <cell r="Q146" t="str">
            <v/>
          </cell>
          <cell r="R146" t="str">
            <v>10.1002/bies.201400133</v>
          </cell>
          <cell r="S146">
            <v>0</v>
          </cell>
        </row>
        <row r="147">
          <cell r="A147" t="str">
            <v>OAA0010310</v>
          </cell>
          <cell r="B147" t="str">
            <v>In Progress</v>
          </cell>
          <cell r="C147" t="str">
            <v>Paul Kemp</v>
          </cell>
          <cell r="D147" t="str">
            <v>Pending</v>
          </cell>
          <cell r="E147" t="str">
            <v>Amarjit Sandhu</v>
          </cell>
          <cell r="F147" t="str">
            <v>G0901955/1</v>
          </cell>
          <cell r="G147" t="str">
            <v/>
          </cell>
          <cell r="H147">
            <v>368737</v>
          </cell>
          <cell r="I147" t="str">
            <v>97159 (MRC ref G1001362)</v>
          </cell>
          <cell r="J147">
            <v>516771</v>
          </cell>
          <cell r="K147" t="str">
            <v/>
          </cell>
          <cell r="L147" t="str">
            <v/>
          </cell>
          <cell r="M147" t="str">
            <v/>
          </cell>
          <cell r="N147" t="str">
            <v/>
          </cell>
          <cell r="O147" t="str">
            <v/>
          </cell>
          <cell r="P147" t="str">
            <v/>
          </cell>
          <cell r="Q147" t="str">
            <v/>
          </cell>
          <cell r="R147" t="e">
            <v>#N/A</v>
          </cell>
          <cell r="S147" t="e">
            <v>#N/A</v>
          </cell>
        </row>
        <row r="148">
          <cell r="A148" t="str">
            <v>OAA0010315</v>
          </cell>
          <cell r="B148" t="str">
            <v>Rejected</v>
          </cell>
          <cell r="C148" t="str">
            <v>Mengxing Tang</v>
          </cell>
          <cell r="D148" t="str">
            <v>Pending</v>
          </cell>
          <cell r="E148" t="str">
            <v>Philippa Hatch</v>
          </cell>
          <cell r="F148" t="str">
            <v>EP/K503733/1</v>
          </cell>
          <cell r="G148" t="str">
            <v/>
          </cell>
          <cell r="H148">
            <v>532561</v>
          </cell>
          <cell r="I148" t="str">
            <v/>
          </cell>
          <cell r="J148" t="str">
            <v/>
          </cell>
          <cell r="K148" t="str">
            <v/>
          </cell>
          <cell r="L148" t="str">
            <v/>
          </cell>
          <cell r="M148" t="str">
            <v/>
          </cell>
          <cell r="N148" t="str">
            <v/>
          </cell>
          <cell r="O148" t="str">
            <v/>
          </cell>
          <cell r="P148" t="str">
            <v/>
          </cell>
          <cell r="Q148" t="str">
            <v/>
          </cell>
          <cell r="R148" t="e">
            <v>#N/A</v>
          </cell>
          <cell r="S148" t="e">
            <v>#N/A</v>
          </cell>
        </row>
        <row r="149">
          <cell r="A149" t="str">
            <v>OAA0010320</v>
          </cell>
          <cell r="B149" t="str">
            <v>Closed</v>
          </cell>
          <cell r="C149" t="str">
            <v>Ed Tate</v>
          </cell>
          <cell r="D149" t="str">
            <v>Charged</v>
          </cell>
          <cell r="E149" t="str">
            <v>Akposeba Mukoro</v>
          </cell>
          <cell r="F149" t="str">
            <v>77496</v>
          </cell>
          <cell r="G149" t="str">
            <v>None - chase</v>
          </cell>
          <cell r="H149">
            <v>36761</v>
          </cell>
          <cell r="I149" t="str">
            <v>C6433/A16402</v>
          </cell>
          <cell r="J149">
            <v>529656</v>
          </cell>
          <cell r="K149" t="str">
            <v>C29637/A10711</v>
          </cell>
          <cell r="L149">
            <v>168374</v>
          </cell>
          <cell r="M149" t="str">
            <v/>
          </cell>
          <cell r="N149" t="str">
            <v/>
          </cell>
          <cell r="O149" t="str">
            <v/>
          </cell>
          <cell r="P149" t="str">
            <v/>
          </cell>
          <cell r="Q149" t="str">
            <v/>
          </cell>
          <cell r="R149" t="str">
            <v>10.1016/j.cbpa.2014.10.016</v>
          </cell>
          <cell r="S149" t="str">
            <v>PMC4319709</v>
          </cell>
        </row>
        <row r="150">
          <cell r="A150" t="str">
            <v>OAA0010322</v>
          </cell>
          <cell r="B150" t="str">
            <v>Closed</v>
          </cell>
          <cell r="C150" t="str">
            <v>Maarten van Reeuwijk</v>
          </cell>
          <cell r="D150" t="str">
            <v>Charged</v>
          </cell>
          <cell r="E150" t="str">
            <v>Akposeba Mukoro</v>
          </cell>
          <cell r="F150" t="str">
            <v/>
          </cell>
          <cell r="G150" t="str">
            <v/>
          </cell>
          <cell r="H150" t="str">
            <v/>
          </cell>
          <cell r="I150" t="str">
            <v/>
          </cell>
          <cell r="J150" t="str">
            <v/>
          </cell>
          <cell r="K150" t="str">
            <v/>
          </cell>
          <cell r="L150" t="str">
            <v/>
          </cell>
          <cell r="M150" t="str">
            <v/>
          </cell>
          <cell r="N150" t="str">
            <v/>
          </cell>
          <cell r="O150" t="str">
            <v/>
          </cell>
          <cell r="P150" t="str">
            <v/>
          </cell>
          <cell r="Q150" t="str">
            <v/>
          </cell>
          <cell r="R150" t="str">
            <v>10.1017/jfm.2014.640</v>
          </cell>
          <cell r="S150">
            <v>0</v>
          </cell>
        </row>
        <row r="151">
          <cell r="A151" t="str">
            <v>OAA0010323</v>
          </cell>
          <cell r="B151" t="str">
            <v>Closed</v>
          </cell>
          <cell r="C151" t="str">
            <v>Ben Calderhead</v>
          </cell>
          <cell r="D151" t="str">
            <v>Charged</v>
          </cell>
          <cell r="E151" t="str">
            <v>Akposeba Mukoro</v>
          </cell>
          <cell r="F151" t="str">
            <v/>
          </cell>
          <cell r="G151" t="str">
            <v/>
          </cell>
          <cell r="H151" t="str">
            <v/>
          </cell>
          <cell r="I151" t="str">
            <v/>
          </cell>
          <cell r="J151" t="str">
            <v/>
          </cell>
          <cell r="K151" t="str">
            <v/>
          </cell>
          <cell r="L151" t="str">
            <v/>
          </cell>
          <cell r="M151" t="str">
            <v/>
          </cell>
          <cell r="N151" t="str">
            <v/>
          </cell>
          <cell r="O151" t="str">
            <v/>
          </cell>
          <cell r="P151" t="str">
            <v/>
          </cell>
          <cell r="Q151" t="str">
            <v/>
          </cell>
          <cell r="R151" t="e">
            <v>#N/A</v>
          </cell>
          <cell r="S151" t="e">
            <v>#N/A</v>
          </cell>
        </row>
        <row r="152">
          <cell r="A152" t="str">
            <v>OAA0010324</v>
          </cell>
          <cell r="B152" t="str">
            <v>Closed</v>
          </cell>
          <cell r="C152" t="str">
            <v>Matthew Fisher</v>
          </cell>
          <cell r="D152" t="str">
            <v>Charged</v>
          </cell>
          <cell r="E152" t="str">
            <v>Akposeba Mukoro</v>
          </cell>
          <cell r="F152" t="str">
            <v>MA/K000373/1</v>
          </cell>
          <cell r="G152" t="str">
            <v/>
          </cell>
          <cell r="H152">
            <v>514929</v>
          </cell>
          <cell r="I152" t="str">
            <v/>
          </cell>
          <cell r="J152" t="str">
            <v/>
          </cell>
          <cell r="K152" t="str">
            <v/>
          </cell>
          <cell r="L152" t="str">
            <v/>
          </cell>
          <cell r="M152" t="str">
            <v/>
          </cell>
          <cell r="N152" t="str">
            <v/>
          </cell>
          <cell r="O152" t="str">
            <v/>
          </cell>
          <cell r="P152" t="str">
            <v/>
          </cell>
          <cell r="Q152" t="str">
            <v/>
          </cell>
          <cell r="R152" t="str">
            <v>10.1371/journal.pone.0113501</v>
          </cell>
          <cell r="S152" t="str">
            <v>PMC4237435</v>
          </cell>
        </row>
        <row r="153">
          <cell r="A153" t="str">
            <v>OAA0010327</v>
          </cell>
          <cell r="B153" t="str">
            <v>Closed</v>
          </cell>
          <cell r="C153" t="str">
            <v>Andrew Phillips</v>
          </cell>
          <cell r="D153" t="str">
            <v>Charged</v>
          </cell>
          <cell r="E153" t="str">
            <v>Akposeba Mukoro</v>
          </cell>
          <cell r="F153" t="str">
            <v/>
          </cell>
          <cell r="G153" t="str">
            <v/>
          </cell>
          <cell r="H153" t="str">
            <v/>
          </cell>
          <cell r="I153" t="str">
            <v/>
          </cell>
          <cell r="J153" t="str">
            <v/>
          </cell>
          <cell r="K153" t="str">
            <v/>
          </cell>
          <cell r="L153" t="str">
            <v/>
          </cell>
          <cell r="M153" t="str">
            <v/>
          </cell>
          <cell r="N153" t="str">
            <v/>
          </cell>
          <cell r="O153" t="str">
            <v/>
          </cell>
          <cell r="P153" t="str">
            <v/>
          </cell>
          <cell r="Q153" t="str">
            <v/>
          </cell>
          <cell r="R153" t="e">
            <v>#N/A</v>
          </cell>
          <cell r="S153" t="e">
            <v>#N/A</v>
          </cell>
        </row>
        <row r="154">
          <cell r="A154" t="str">
            <v>OAA0010328</v>
          </cell>
          <cell r="B154" t="str">
            <v>Closed</v>
          </cell>
          <cell r="C154" t="str">
            <v>James Taylor</v>
          </cell>
          <cell r="D154" t="str">
            <v>Charged</v>
          </cell>
          <cell r="E154" t="str">
            <v>Akposeba Mukoro</v>
          </cell>
          <cell r="F154" t="str">
            <v/>
          </cell>
          <cell r="G154" t="str">
            <v/>
          </cell>
          <cell r="H154" t="str">
            <v/>
          </cell>
          <cell r="I154" t="str">
            <v/>
          </cell>
          <cell r="J154" t="str">
            <v/>
          </cell>
          <cell r="K154" t="str">
            <v/>
          </cell>
          <cell r="L154" t="str">
            <v/>
          </cell>
          <cell r="M154" t="str">
            <v/>
          </cell>
          <cell r="N154" t="str">
            <v/>
          </cell>
          <cell r="O154" t="str">
            <v/>
          </cell>
          <cell r="P154" t="str">
            <v/>
          </cell>
          <cell r="Q154" t="str">
            <v/>
          </cell>
          <cell r="R154" t="e">
            <v>#N/A</v>
          </cell>
          <cell r="S154" t="e">
            <v>#N/A</v>
          </cell>
        </row>
        <row r="155">
          <cell r="A155" t="str">
            <v>OAA0010329</v>
          </cell>
          <cell r="B155" t="str">
            <v>Awaiting Customer</v>
          </cell>
          <cell r="C155" t="str">
            <v>Christophe Fraser</v>
          </cell>
          <cell r="D155" t="str">
            <v>Pending</v>
          </cell>
          <cell r="E155" t="str">
            <v>Kate Perris</v>
          </cell>
          <cell r="F155" t="str">
            <v>G0800596</v>
          </cell>
          <cell r="G155" t="str">
            <v/>
          </cell>
          <cell r="H155">
            <v>118083</v>
          </cell>
          <cell r="I155" t="str">
            <v/>
          </cell>
          <cell r="J155" t="str">
            <v/>
          </cell>
          <cell r="K155" t="str">
            <v/>
          </cell>
          <cell r="L155" t="str">
            <v/>
          </cell>
          <cell r="M155" t="str">
            <v/>
          </cell>
          <cell r="N155" t="str">
            <v/>
          </cell>
          <cell r="O155" t="str">
            <v/>
          </cell>
          <cell r="P155" t="str">
            <v/>
          </cell>
          <cell r="Q155" t="str">
            <v/>
          </cell>
          <cell r="R155" t="e">
            <v>#N/A</v>
          </cell>
          <cell r="S155" t="e">
            <v>#N/A</v>
          </cell>
        </row>
        <row r="156">
          <cell r="A156" t="str">
            <v>OAA0010333</v>
          </cell>
          <cell r="B156" t="str">
            <v>Closed</v>
          </cell>
          <cell r="C156" t="str">
            <v>EJ Milner-Gulland</v>
          </cell>
          <cell r="D156" t="str">
            <v>Charged</v>
          </cell>
          <cell r="E156" t="str">
            <v>Akposeba Mukoro</v>
          </cell>
          <cell r="F156" t="str">
            <v/>
          </cell>
          <cell r="G156" t="str">
            <v/>
          </cell>
          <cell r="H156" t="str">
            <v/>
          </cell>
          <cell r="I156" t="str">
            <v/>
          </cell>
          <cell r="J156" t="str">
            <v/>
          </cell>
          <cell r="K156" t="str">
            <v/>
          </cell>
          <cell r="L156" t="str">
            <v/>
          </cell>
          <cell r="M156" t="str">
            <v/>
          </cell>
          <cell r="N156" t="str">
            <v/>
          </cell>
          <cell r="O156" t="str">
            <v/>
          </cell>
          <cell r="P156" t="str">
            <v/>
          </cell>
          <cell r="Q156" t="str">
            <v/>
          </cell>
          <cell r="R156" t="str">
            <v>10.1371/journal.pone.0114037</v>
          </cell>
          <cell r="S156" t="str">
            <v>PMC4252080</v>
          </cell>
        </row>
        <row r="157">
          <cell r="A157" t="str">
            <v>OAA0010336</v>
          </cell>
          <cell r="B157" t="str">
            <v>In Progress</v>
          </cell>
          <cell r="C157" t="str">
            <v>Ruth Peters</v>
          </cell>
          <cell r="D157" t="str">
            <v>Pending</v>
          </cell>
          <cell r="E157" t="str">
            <v>Lucy Lambe</v>
          </cell>
          <cell r="F157" t="str">
            <v>PDF 2012-05-197</v>
          </cell>
          <cell r="G157" t="str">
            <v/>
          </cell>
          <cell r="H157">
            <v>543306</v>
          </cell>
          <cell r="I157" t="str">
            <v/>
          </cell>
          <cell r="J157" t="str">
            <v/>
          </cell>
          <cell r="K157" t="str">
            <v/>
          </cell>
          <cell r="L157" t="str">
            <v/>
          </cell>
          <cell r="M157" t="str">
            <v/>
          </cell>
          <cell r="N157" t="str">
            <v/>
          </cell>
          <cell r="O157" t="str">
            <v/>
          </cell>
          <cell r="P157" t="str">
            <v/>
          </cell>
          <cell r="Q157" t="str">
            <v/>
          </cell>
          <cell r="R157" t="e">
            <v>#N/A</v>
          </cell>
          <cell r="S157" t="e">
            <v>#N/A</v>
          </cell>
        </row>
        <row r="158">
          <cell r="A158" t="str">
            <v>OAA0010340</v>
          </cell>
          <cell r="B158" t="str">
            <v>Closed</v>
          </cell>
          <cell r="C158" t="str">
            <v>Milo Shaffer</v>
          </cell>
          <cell r="D158" t="str">
            <v>Charged</v>
          </cell>
          <cell r="E158" t="str">
            <v>Akposeba Mukoro</v>
          </cell>
          <cell r="F158" t="str">
            <v>EP/G007314/1</v>
          </cell>
          <cell r="G158" t="str">
            <v/>
          </cell>
          <cell r="H158">
            <v>112741</v>
          </cell>
          <cell r="I158" t="str">
            <v/>
          </cell>
          <cell r="J158" t="str">
            <v/>
          </cell>
          <cell r="K158" t="str">
            <v/>
          </cell>
          <cell r="L158" t="str">
            <v/>
          </cell>
          <cell r="M158" t="str">
            <v/>
          </cell>
          <cell r="N158" t="str">
            <v/>
          </cell>
          <cell r="O158" t="str">
            <v/>
          </cell>
          <cell r="P158" t="str">
            <v/>
          </cell>
          <cell r="Q158" t="str">
            <v/>
          </cell>
          <cell r="R158" t="str">
            <v xml:space="preserve">10.1039/C4PY01167H </v>
          </cell>
          <cell r="S158">
            <v>0</v>
          </cell>
        </row>
        <row r="159">
          <cell r="A159" t="str">
            <v>OAA0010346</v>
          </cell>
          <cell r="B159" t="str">
            <v>Closed</v>
          </cell>
          <cell r="C159" t="str">
            <v>Danilo Mandic</v>
          </cell>
          <cell r="D159" t="str">
            <v>Charged</v>
          </cell>
          <cell r="E159" t="str">
            <v>Akposeba Mukoro</v>
          </cell>
          <cell r="F159" t="str">
            <v/>
          </cell>
          <cell r="G159" t="str">
            <v/>
          </cell>
          <cell r="H159" t="str">
            <v/>
          </cell>
          <cell r="I159" t="str">
            <v/>
          </cell>
          <cell r="J159" t="str">
            <v/>
          </cell>
          <cell r="K159" t="str">
            <v/>
          </cell>
          <cell r="L159" t="str">
            <v/>
          </cell>
          <cell r="M159" t="str">
            <v/>
          </cell>
          <cell r="N159" t="str">
            <v/>
          </cell>
          <cell r="O159" t="str">
            <v/>
          </cell>
          <cell r="P159" t="str">
            <v/>
          </cell>
          <cell r="Q159" t="str">
            <v/>
          </cell>
          <cell r="R159" t="e">
            <v>#N/A</v>
          </cell>
          <cell r="S159" t="e">
            <v>#N/A</v>
          </cell>
        </row>
        <row r="160">
          <cell r="A160" t="str">
            <v>OAA0010347</v>
          </cell>
          <cell r="B160" t="str">
            <v>Closed</v>
          </cell>
          <cell r="C160" t="str">
            <v>Chris Gale</v>
          </cell>
          <cell r="D160" t="str">
            <v>Charged</v>
          </cell>
          <cell r="E160" t="str">
            <v>Akposeba Mukoro</v>
          </cell>
          <cell r="F160" t="str">
            <v/>
          </cell>
          <cell r="G160" t="str">
            <v/>
          </cell>
          <cell r="H160" t="str">
            <v/>
          </cell>
          <cell r="I160" t="str">
            <v/>
          </cell>
          <cell r="J160" t="str">
            <v/>
          </cell>
          <cell r="K160" t="str">
            <v/>
          </cell>
          <cell r="L160" t="str">
            <v/>
          </cell>
          <cell r="M160" t="str">
            <v/>
          </cell>
          <cell r="N160" t="str">
            <v/>
          </cell>
          <cell r="O160" t="str">
            <v/>
          </cell>
          <cell r="P160" t="str">
            <v/>
          </cell>
          <cell r="Q160" t="str">
            <v/>
          </cell>
          <cell r="R160" t="e">
            <v>#N/A</v>
          </cell>
          <cell r="S160" t="e">
            <v>#N/A</v>
          </cell>
        </row>
        <row r="161">
          <cell r="A161" t="str">
            <v>OAA0010348</v>
          </cell>
          <cell r="B161" t="str">
            <v>Closed</v>
          </cell>
          <cell r="C161" t="str">
            <v>EJ Milner-Gulland</v>
          </cell>
          <cell r="D161" t="str">
            <v>Charged</v>
          </cell>
          <cell r="E161" t="str">
            <v>Akposeba Mukoro</v>
          </cell>
          <cell r="F161" t="str">
            <v/>
          </cell>
          <cell r="G161" t="str">
            <v/>
          </cell>
          <cell r="H161" t="str">
            <v/>
          </cell>
          <cell r="I161" t="str">
            <v/>
          </cell>
          <cell r="J161" t="str">
            <v/>
          </cell>
          <cell r="K161" t="str">
            <v/>
          </cell>
          <cell r="L161" t="str">
            <v/>
          </cell>
          <cell r="M161" t="str">
            <v/>
          </cell>
          <cell r="N161" t="str">
            <v/>
          </cell>
          <cell r="O161" t="str">
            <v/>
          </cell>
          <cell r="P161" t="str">
            <v/>
          </cell>
          <cell r="Q161" t="str">
            <v/>
          </cell>
          <cell r="R161" t="str">
            <v>10.1016/j.landusepol.2014.11.007</v>
          </cell>
          <cell r="S161">
            <v>0</v>
          </cell>
        </row>
        <row r="162">
          <cell r="A162" t="str">
            <v>OAA0010349</v>
          </cell>
          <cell r="B162" t="str">
            <v>Closed</v>
          </cell>
          <cell r="C162" t="str">
            <v>Tom Wingfield</v>
          </cell>
          <cell r="D162" t="str">
            <v>Charged</v>
          </cell>
          <cell r="E162" t="str">
            <v>Akposeba Mukoro</v>
          </cell>
          <cell r="F162" t="str">
            <v/>
          </cell>
          <cell r="G162" t="str">
            <v/>
          </cell>
          <cell r="H162" t="str">
            <v/>
          </cell>
          <cell r="I162" t="str">
            <v/>
          </cell>
          <cell r="J162" t="str">
            <v/>
          </cell>
          <cell r="K162" t="str">
            <v/>
          </cell>
          <cell r="L162" t="str">
            <v/>
          </cell>
          <cell r="M162" t="str">
            <v/>
          </cell>
          <cell r="N162" t="str">
            <v/>
          </cell>
          <cell r="O162" t="str">
            <v/>
          </cell>
          <cell r="P162" t="str">
            <v/>
          </cell>
          <cell r="Q162" t="str">
            <v/>
          </cell>
          <cell r="R162" t="e">
            <v>#N/A</v>
          </cell>
          <cell r="S162" t="e">
            <v>#N/A</v>
          </cell>
        </row>
        <row r="163">
          <cell r="A163" t="str">
            <v>OAA0010350</v>
          </cell>
          <cell r="B163" t="str">
            <v>Closed</v>
          </cell>
          <cell r="C163" t="str">
            <v>Philippa Hatch</v>
          </cell>
          <cell r="D163" t="str">
            <v>Charged</v>
          </cell>
          <cell r="E163" t="str">
            <v>Akposeba Mukoro</v>
          </cell>
          <cell r="F163" t="str">
            <v>084660/Z/08/Z</v>
          </cell>
          <cell r="G163" t="str">
            <v/>
          </cell>
          <cell r="H163">
            <v>105262</v>
          </cell>
          <cell r="I163" t="str">
            <v/>
          </cell>
          <cell r="J163" t="str">
            <v/>
          </cell>
          <cell r="K163" t="str">
            <v/>
          </cell>
          <cell r="L163" t="str">
            <v/>
          </cell>
          <cell r="M163" t="str">
            <v/>
          </cell>
          <cell r="N163" t="str">
            <v/>
          </cell>
          <cell r="O163" t="str">
            <v/>
          </cell>
          <cell r="P163" t="str">
            <v/>
          </cell>
          <cell r="Q163" t="str">
            <v/>
          </cell>
          <cell r="R163" t="e">
            <v>#N/A</v>
          </cell>
          <cell r="S163" t="e">
            <v>#N/A</v>
          </cell>
        </row>
        <row r="164">
          <cell r="A164" t="str">
            <v>OAA0010351</v>
          </cell>
          <cell r="B164" t="str">
            <v>Closed</v>
          </cell>
          <cell r="C164" t="str">
            <v>Abbas Edalat</v>
          </cell>
          <cell r="D164" t="str">
            <v>Charged</v>
          </cell>
          <cell r="E164" t="str">
            <v>Akposeba Mukoro</v>
          </cell>
          <cell r="F164" t="str">
            <v/>
          </cell>
          <cell r="G164" t="str">
            <v/>
          </cell>
          <cell r="H164" t="str">
            <v/>
          </cell>
          <cell r="I164" t="str">
            <v/>
          </cell>
          <cell r="J164" t="str">
            <v/>
          </cell>
          <cell r="K164" t="str">
            <v/>
          </cell>
          <cell r="L164" t="str">
            <v/>
          </cell>
          <cell r="M164" t="str">
            <v/>
          </cell>
          <cell r="N164" t="str">
            <v/>
          </cell>
          <cell r="O164" t="str">
            <v/>
          </cell>
          <cell r="P164" t="str">
            <v/>
          </cell>
          <cell r="Q164" t="str">
            <v/>
          </cell>
          <cell r="R164" t="e">
            <v>#N/A</v>
          </cell>
          <cell r="S164" t="e">
            <v>#N/A</v>
          </cell>
        </row>
        <row r="165">
          <cell r="A165" t="str">
            <v>OAA0010352</v>
          </cell>
          <cell r="B165" t="str">
            <v>Closed</v>
          </cell>
          <cell r="C165" t="str">
            <v>Thomas Brand</v>
          </cell>
          <cell r="D165" t="str">
            <v>Charged</v>
          </cell>
          <cell r="E165" t="str">
            <v>Philippa Hatch</v>
          </cell>
          <cell r="F165" t="str">
            <v>MR/J010383/1</v>
          </cell>
          <cell r="G165" t="str">
            <v/>
          </cell>
          <cell r="H165">
            <v>502392</v>
          </cell>
          <cell r="I165" t="str">
            <v/>
          </cell>
          <cell r="J165" t="str">
            <v/>
          </cell>
          <cell r="K165" t="str">
            <v/>
          </cell>
          <cell r="L165" t="str">
            <v/>
          </cell>
          <cell r="M165" t="str">
            <v/>
          </cell>
          <cell r="N165" t="str">
            <v/>
          </cell>
          <cell r="O165" t="str">
            <v/>
          </cell>
          <cell r="P165" t="str">
            <v/>
          </cell>
          <cell r="Q165" t="str">
            <v/>
          </cell>
          <cell r="R165" t="e">
            <v>#N/A</v>
          </cell>
          <cell r="S165" t="e">
            <v>#N/A</v>
          </cell>
        </row>
        <row r="166">
          <cell r="A166" t="str">
            <v>OAA0010353</v>
          </cell>
          <cell r="B166" t="str">
            <v>Awaiting Customer</v>
          </cell>
          <cell r="C166" t="str">
            <v>George Christophides</v>
          </cell>
          <cell r="D166" t="str">
            <v>Pending</v>
          </cell>
          <cell r="E166" t="str">
            <v>Judith Carr</v>
          </cell>
          <cell r="F166" t="str">
            <v>BB/k009338/1</v>
          </cell>
          <cell r="G166" t="str">
            <v/>
          </cell>
          <cell r="H166">
            <v>522825</v>
          </cell>
          <cell r="I166" t="str">
            <v>223736</v>
          </cell>
          <cell r="J166">
            <v>207354</v>
          </cell>
          <cell r="K166" t="str">
            <v/>
          </cell>
          <cell r="L166" t="str">
            <v/>
          </cell>
          <cell r="M166" t="str">
            <v/>
          </cell>
          <cell r="N166" t="str">
            <v/>
          </cell>
          <cell r="O166" t="str">
            <v/>
          </cell>
          <cell r="P166" t="str">
            <v/>
          </cell>
          <cell r="Q166" t="str">
            <v/>
          </cell>
          <cell r="R166" t="str">
            <v>10.1038/ncomms6921</v>
          </cell>
          <cell r="S166" t="str">
            <v>PMC4338536</v>
          </cell>
        </row>
        <row r="167">
          <cell r="A167" t="str">
            <v>OAA0010356</v>
          </cell>
          <cell r="B167" t="str">
            <v>Closed</v>
          </cell>
          <cell r="C167" t="str">
            <v>Nick Hopkinson</v>
          </cell>
          <cell r="D167" t="str">
            <v>Charged</v>
          </cell>
          <cell r="E167" t="str">
            <v>Akposeba Mukoro</v>
          </cell>
          <cell r="F167" t="str">
            <v/>
          </cell>
          <cell r="G167" t="str">
            <v/>
          </cell>
          <cell r="H167" t="str">
            <v/>
          </cell>
          <cell r="I167" t="str">
            <v/>
          </cell>
          <cell r="J167" t="str">
            <v/>
          </cell>
          <cell r="K167" t="str">
            <v/>
          </cell>
          <cell r="L167" t="str">
            <v/>
          </cell>
          <cell r="M167" t="str">
            <v/>
          </cell>
          <cell r="N167" t="str">
            <v/>
          </cell>
          <cell r="O167" t="str">
            <v/>
          </cell>
          <cell r="P167" t="str">
            <v/>
          </cell>
          <cell r="Q167" t="str">
            <v/>
          </cell>
          <cell r="R167" t="e">
            <v>#N/A</v>
          </cell>
          <cell r="S167" t="e">
            <v>#N/A</v>
          </cell>
        </row>
        <row r="168">
          <cell r="A168" t="str">
            <v>OAA0010358</v>
          </cell>
          <cell r="B168" t="str">
            <v>Closed</v>
          </cell>
          <cell r="C168" t="str">
            <v>Justin Mason</v>
          </cell>
          <cell r="D168" t="str">
            <v>Charged</v>
          </cell>
          <cell r="E168" t="str">
            <v>Akposeba Mukoro</v>
          </cell>
          <cell r="F168" t="str">
            <v>088512/Z/09/Z</v>
          </cell>
          <cell r="G168" t="str">
            <v/>
          </cell>
          <cell r="H168">
            <v>307955</v>
          </cell>
          <cell r="I168" t="str">
            <v/>
          </cell>
          <cell r="J168" t="str">
            <v/>
          </cell>
          <cell r="K168" t="str">
            <v/>
          </cell>
          <cell r="L168" t="str">
            <v/>
          </cell>
          <cell r="M168" t="str">
            <v/>
          </cell>
          <cell r="N168" t="str">
            <v/>
          </cell>
          <cell r="O168" t="str">
            <v/>
          </cell>
          <cell r="P168" t="str">
            <v/>
          </cell>
          <cell r="Q168" t="str">
            <v/>
          </cell>
          <cell r="R168" t="e">
            <v>#N/A</v>
          </cell>
          <cell r="S168" t="e">
            <v>#N/A</v>
          </cell>
        </row>
        <row r="169">
          <cell r="A169" t="str">
            <v>OAA0010359</v>
          </cell>
          <cell r="B169" t="str">
            <v>Closed</v>
          </cell>
          <cell r="C169" t="str">
            <v>David Ham</v>
          </cell>
          <cell r="D169" t="str">
            <v>Charged</v>
          </cell>
          <cell r="E169" t="str">
            <v>Philippa Hatch</v>
          </cell>
          <cell r="F169" t="str">
            <v>EP/I00677X/1</v>
          </cell>
          <cell r="G169" t="str">
            <v/>
          </cell>
          <cell r="H169">
            <v>374321</v>
          </cell>
          <cell r="I169" t="str">
            <v>NE/K006789/1</v>
          </cell>
          <cell r="J169">
            <v>531226</v>
          </cell>
          <cell r="K169" t="str">
            <v>NE/K008951/1</v>
          </cell>
          <cell r="L169">
            <v>544326</v>
          </cell>
          <cell r="M169" t="str">
            <v>EP/I006761/1</v>
          </cell>
          <cell r="N169">
            <v>372363</v>
          </cell>
          <cell r="O169" t="str">
            <v>EP/L000407/1</v>
          </cell>
          <cell r="P169">
            <v>542791</v>
          </cell>
          <cell r="Q169" t="str">
            <v/>
          </cell>
          <cell r="R169" t="e">
            <v>#N/A</v>
          </cell>
          <cell r="S169" t="e">
            <v>#N/A</v>
          </cell>
        </row>
        <row r="170">
          <cell r="A170" t="str">
            <v>OAA0010361</v>
          </cell>
          <cell r="B170" t="str">
            <v>Closed</v>
          </cell>
          <cell r="C170" t="str">
            <v>Donal Bradley</v>
          </cell>
          <cell r="D170" t="str">
            <v>Charged</v>
          </cell>
          <cell r="E170" t="str">
            <v>Akposeba Mukoro</v>
          </cell>
          <cell r="F170" t="str">
            <v>EP/H000917/1</v>
          </cell>
          <cell r="G170" t="str">
            <v/>
          </cell>
          <cell r="H170">
            <v>324677</v>
          </cell>
          <cell r="I170" t="str">
            <v/>
          </cell>
          <cell r="J170" t="str">
            <v/>
          </cell>
          <cell r="K170" t="str">
            <v/>
          </cell>
          <cell r="L170" t="str">
            <v/>
          </cell>
          <cell r="M170" t="str">
            <v/>
          </cell>
          <cell r="N170" t="str">
            <v/>
          </cell>
          <cell r="O170" t="str">
            <v/>
          </cell>
          <cell r="P170" t="str">
            <v/>
          </cell>
          <cell r="Q170" t="str">
            <v/>
          </cell>
          <cell r="R170" t="str">
            <v>10.1038/ncomms6977</v>
          </cell>
          <cell r="S170" t="str">
            <v>PMC4309429</v>
          </cell>
        </row>
        <row r="171">
          <cell r="A171" t="str">
            <v>OAA0010362</v>
          </cell>
          <cell r="B171" t="str">
            <v>Approved</v>
          </cell>
          <cell r="C171" t="str">
            <v>Gareth Roberts</v>
          </cell>
          <cell r="D171" t="str">
            <v>Committed</v>
          </cell>
          <cell r="E171" t="str">
            <v>Akposeba Mukoro</v>
          </cell>
          <cell r="F171" t="str">
            <v/>
          </cell>
          <cell r="G171" t="str">
            <v/>
          </cell>
          <cell r="H171" t="str">
            <v/>
          </cell>
          <cell r="I171" t="str">
            <v/>
          </cell>
          <cell r="J171" t="str">
            <v/>
          </cell>
          <cell r="K171" t="str">
            <v/>
          </cell>
          <cell r="L171" t="str">
            <v/>
          </cell>
          <cell r="M171" t="str">
            <v/>
          </cell>
          <cell r="N171" t="str">
            <v/>
          </cell>
          <cell r="O171" t="str">
            <v/>
          </cell>
          <cell r="P171" t="str">
            <v/>
          </cell>
          <cell r="Q171" t="str">
            <v/>
          </cell>
          <cell r="R171" t="e">
            <v>#N/A</v>
          </cell>
          <cell r="S171" t="e">
            <v>#N/A</v>
          </cell>
        </row>
        <row r="172">
          <cell r="A172" t="str">
            <v>OAA0010365</v>
          </cell>
          <cell r="B172" t="str">
            <v>Closed</v>
          </cell>
          <cell r="C172" t="str">
            <v>Beate Kampmann</v>
          </cell>
          <cell r="D172" t="str">
            <v>Charged</v>
          </cell>
          <cell r="E172" t="str">
            <v>Akposeba Mukoro</v>
          </cell>
          <cell r="F172" t="str">
            <v>Theme Leader Vaccinology</v>
          </cell>
          <cell r="G172" t="str">
            <v/>
          </cell>
          <cell r="H172">
            <v>385085</v>
          </cell>
          <cell r="I172" t="str">
            <v/>
          </cell>
          <cell r="J172" t="str">
            <v/>
          </cell>
          <cell r="K172" t="str">
            <v/>
          </cell>
          <cell r="L172" t="str">
            <v/>
          </cell>
          <cell r="M172" t="str">
            <v/>
          </cell>
          <cell r="N172" t="str">
            <v/>
          </cell>
          <cell r="O172" t="str">
            <v/>
          </cell>
          <cell r="P172" t="str">
            <v/>
          </cell>
          <cell r="Q172" t="str">
            <v/>
          </cell>
          <cell r="R172" t="str">
            <v>10.1097/QAD.0000000000000536</v>
          </cell>
          <cell r="S172" t="str">
            <v>PMC4284011</v>
          </cell>
        </row>
        <row r="173">
          <cell r="A173" t="str">
            <v>OAA0010368</v>
          </cell>
          <cell r="B173" t="str">
            <v>Closed</v>
          </cell>
          <cell r="C173" t="str">
            <v>Eric Lam</v>
          </cell>
          <cell r="D173" t="str">
            <v>Charged</v>
          </cell>
          <cell r="E173" t="str">
            <v>Akposeba Mukoro</v>
          </cell>
          <cell r="F173" t="str">
            <v>C37/A12011</v>
          </cell>
          <cell r="G173" t="str">
            <v>None - NYP</v>
          </cell>
          <cell r="H173">
            <v>380407</v>
          </cell>
          <cell r="I173" t="str">
            <v>2012MayPR070</v>
          </cell>
          <cell r="J173">
            <v>507309</v>
          </cell>
          <cell r="K173" t="str">
            <v>2012NovemberPhD016</v>
          </cell>
          <cell r="L173">
            <v>522847</v>
          </cell>
          <cell r="M173" t="str">
            <v/>
          </cell>
          <cell r="N173" t="str">
            <v/>
          </cell>
          <cell r="O173" t="str">
            <v/>
          </cell>
          <cell r="P173" t="str">
            <v/>
          </cell>
          <cell r="Q173" t="str">
            <v/>
          </cell>
          <cell r="R173" t="e">
            <v>#N/A</v>
          </cell>
          <cell r="S173" t="e">
            <v>#N/A</v>
          </cell>
        </row>
        <row r="174">
          <cell r="A174" t="str">
            <v>OAA0010369</v>
          </cell>
          <cell r="B174" t="str">
            <v>Closed</v>
          </cell>
          <cell r="C174" t="str">
            <v>Moez Draief</v>
          </cell>
          <cell r="D174" t="str">
            <v>Charged</v>
          </cell>
          <cell r="E174" t="str">
            <v>Akposeba Mukoro</v>
          </cell>
          <cell r="F174" t="str">
            <v/>
          </cell>
          <cell r="G174" t="str">
            <v/>
          </cell>
          <cell r="H174" t="str">
            <v/>
          </cell>
          <cell r="I174" t="str">
            <v/>
          </cell>
          <cell r="J174" t="str">
            <v/>
          </cell>
          <cell r="K174" t="str">
            <v/>
          </cell>
          <cell r="L174" t="str">
            <v/>
          </cell>
          <cell r="M174" t="str">
            <v/>
          </cell>
          <cell r="N174" t="str">
            <v/>
          </cell>
          <cell r="O174" t="str">
            <v/>
          </cell>
          <cell r="P174" t="str">
            <v/>
          </cell>
          <cell r="Q174" t="str">
            <v/>
          </cell>
          <cell r="R174" t="e">
            <v>#N/A</v>
          </cell>
          <cell r="S174" t="e">
            <v>#N/A</v>
          </cell>
        </row>
        <row r="175">
          <cell r="A175" t="str">
            <v>OAA0010373</v>
          </cell>
          <cell r="B175" t="str">
            <v>Closed</v>
          </cell>
          <cell r="C175" t="str">
            <v>Sebastian Johnston</v>
          </cell>
          <cell r="D175" t="str">
            <v>Charged</v>
          </cell>
          <cell r="E175" t="str">
            <v>Akposeba Mukoro</v>
          </cell>
          <cell r="F175" t="str">
            <v>083567/Z/07/Z</v>
          </cell>
          <cell r="G175" t="str">
            <v>None - NYP</v>
          </cell>
          <cell r="H175">
            <v>86606</v>
          </cell>
          <cell r="I175" t="str">
            <v>G1000758-E01/2</v>
          </cell>
          <cell r="J175">
            <v>526169</v>
          </cell>
          <cell r="K175" t="str">
            <v/>
          </cell>
          <cell r="L175" t="str">
            <v/>
          </cell>
          <cell r="M175" t="str">
            <v/>
          </cell>
          <cell r="N175" t="str">
            <v/>
          </cell>
          <cell r="O175" t="str">
            <v/>
          </cell>
          <cell r="P175" t="str">
            <v/>
          </cell>
          <cell r="Q175" t="str">
            <v/>
          </cell>
          <cell r="R175" t="str">
            <v>10.1002/rmv.1817</v>
          </cell>
          <cell r="S175" t="str">
            <v>PMC4316183</v>
          </cell>
        </row>
        <row r="176">
          <cell r="A176" t="str">
            <v>OAA0010374</v>
          </cell>
          <cell r="B176" t="str">
            <v>In Progress</v>
          </cell>
          <cell r="C176" t="str">
            <v>Eric Lam</v>
          </cell>
          <cell r="D176" t="str">
            <v>Charged</v>
          </cell>
          <cell r="E176" t="str">
            <v>Akposeba Mukoro</v>
          </cell>
          <cell r="F176" t="str">
            <v>2012NovemberPhD016</v>
          </cell>
          <cell r="G176" t="str">
            <v/>
          </cell>
          <cell r="H176">
            <v>522847</v>
          </cell>
          <cell r="I176" t="str">
            <v>2012MayPR070</v>
          </cell>
          <cell r="J176">
            <v>507309</v>
          </cell>
          <cell r="K176" t="str">
            <v>C37/A12011</v>
          </cell>
          <cell r="L176">
            <v>380407</v>
          </cell>
          <cell r="M176" t="str">
            <v/>
          </cell>
          <cell r="N176" t="str">
            <v/>
          </cell>
          <cell r="O176" t="str">
            <v/>
          </cell>
          <cell r="P176" t="str">
            <v/>
          </cell>
          <cell r="Q176" t="str">
            <v/>
          </cell>
          <cell r="R176" t="e">
            <v>#N/A</v>
          </cell>
          <cell r="S176" t="e">
            <v>#N/A</v>
          </cell>
        </row>
        <row r="177">
          <cell r="A177" t="str">
            <v>OAA0010375</v>
          </cell>
          <cell r="B177" t="str">
            <v>Closed</v>
          </cell>
          <cell r="C177" t="str">
            <v>George Jackson</v>
          </cell>
          <cell r="D177" t="str">
            <v>Charged</v>
          </cell>
          <cell r="E177" t="str">
            <v>Akposeba Mukoro</v>
          </cell>
          <cell r="F177" t="str">
            <v>EP/J014958/1</v>
          </cell>
          <cell r="G177" t="str">
            <v/>
          </cell>
          <cell r="H177">
            <v>500344</v>
          </cell>
          <cell r="I177" t="str">
            <v/>
          </cell>
          <cell r="J177" t="str">
            <v/>
          </cell>
          <cell r="K177" t="str">
            <v/>
          </cell>
          <cell r="L177" t="str">
            <v/>
          </cell>
          <cell r="M177" t="str">
            <v/>
          </cell>
          <cell r="N177" t="str">
            <v/>
          </cell>
          <cell r="O177" t="str">
            <v/>
          </cell>
          <cell r="P177" t="str">
            <v/>
          </cell>
          <cell r="Q177" t="str">
            <v/>
          </cell>
          <cell r="R177" t="str">
            <v>10.1063/1.4913371</v>
          </cell>
          <cell r="S177">
            <v>0</v>
          </cell>
        </row>
        <row r="178">
          <cell r="A178" t="str">
            <v>OAA0010376</v>
          </cell>
          <cell r="B178" t="str">
            <v>Closed</v>
          </cell>
          <cell r="C178" t="str">
            <v>Geva Greenfield</v>
          </cell>
          <cell r="D178" t="str">
            <v>Charged</v>
          </cell>
          <cell r="E178" t="str">
            <v>Akposeba Mukoro</v>
          </cell>
          <cell r="F178" t="str">
            <v/>
          </cell>
          <cell r="G178" t="str">
            <v/>
          </cell>
          <cell r="H178" t="str">
            <v/>
          </cell>
          <cell r="I178" t="str">
            <v/>
          </cell>
          <cell r="J178" t="str">
            <v/>
          </cell>
          <cell r="K178" t="str">
            <v/>
          </cell>
          <cell r="L178" t="str">
            <v/>
          </cell>
          <cell r="M178" t="str">
            <v/>
          </cell>
          <cell r="N178" t="str">
            <v/>
          </cell>
          <cell r="O178" t="str">
            <v/>
          </cell>
          <cell r="P178" t="str">
            <v/>
          </cell>
          <cell r="Q178" t="str">
            <v/>
          </cell>
          <cell r="R178" t="e">
            <v>#N/A</v>
          </cell>
          <cell r="S178" t="e">
            <v>#N/A</v>
          </cell>
        </row>
        <row r="179">
          <cell r="A179" t="str">
            <v>OAA0010378</v>
          </cell>
          <cell r="B179" t="str">
            <v>Awaiting Customer</v>
          </cell>
          <cell r="C179" t="str">
            <v>Piers Gaffney</v>
          </cell>
          <cell r="D179" t="str">
            <v>Pending</v>
          </cell>
          <cell r="E179" t="str">
            <v>Nora Mulvaney</v>
          </cell>
          <cell r="F179" t="str">
            <v>G120/709</v>
          </cell>
          <cell r="G179" t="str">
            <v/>
          </cell>
          <cell r="H179">
            <v>3369</v>
          </cell>
          <cell r="I179" t="str">
            <v>GR/S77721/01</v>
          </cell>
          <cell r="J179">
            <v>2074</v>
          </cell>
          <cell r="K179" t="str">
            <v>BB/F013167/1</v>
          </cell>
          <cell r="L179">
            <v>88246</v>
          </cell>
          <cell r="M179" t="str">
            <v/>
          </cell>
          <cell r="N179" t="str">
            <v/>
          </cell>
          <cell r="O179" t="str">
            <v/>
          </cell>
          <cell r="P179" t="str">
            <v/>
          </cell>
          <cell r="Q179" t="str">
            <v/>
          </cell>
          <cell r="R179" t="e">
            <v>#N/A</v>
          </cell>
          <cell r="S179" t="e">
            <v>#N/A</v>
          </cell>
        </row>
        <row r="180">
          <cell r="A180" t="str">
            <v>OAA0010379</v>
          </cell>
          <cell r="B180" t="str">
            <v>Closed</v>
          </cell>
          <cell r="C180" t="str">
            <v>Mimi Hii</v>
          </cell>
          <cell r="D180" t="str">
            <v>Charged</v>
          </cell>
          <cell r="E180" t="str">
            <v>Akposeba Mukoro</v>
          </cell>
          <cell r="F180" t="str">
            <v/>
          </cell>
          <cell r="G180" t="str">
            <v/>
          </cell>
          <cell r="H180" t="str">
            <v/>
          </cell>
          <cell r="I180" t="str">
            <v/>
          </cell>
          <cell r="J180" t="str">
            <v/>
          </cell>
          <cell r="K180" t="str">
            <v/>
          </cell>
          <cell r="L180" t="str">
            <v/>
          </cell>
          <cell r="M180" t="str">
            <v/>
          </cell>
          <cell r="N180" t="str">
            <v/>
          </cell>
          <cell r="O180" t="str">
            <v/>
          </cell>
          <cell r="P180" t="str">
            <v/>
          </cell>
          <cell r="Q180" t="str">
            <v/>
          </cell>
          <cell r="R180" t="e">
            <v>#N/A</v>
          </cell>
          <cell r="S180" t="e">
            <v>#N/A</v>
          </cell>
        </row>
        <row r="181">
          <cell r="A181" t="str">
            <v>OAA0010380</v>
          </cell>
          <cell r="B181" t="str">
            <v>Rejected</v>
          </cell>
          <cell r="C181" t="str">
            <v>James Gardiner</v>
          </cell>
          <cell r="D181" t="str">
            <v>Pending</v>
          </cell>
          <cell r="E181" t="str">
            <v>Philippa Hatch</v>
          </cell>
          <cell r="F181" t="str">
            <v>BB/I00842X/1</v>
          </cell>
          <cell r="G181" t="str">
            <v/>
          </cell>
          <cell r="H181">
            <v>435618</v>
          </cell>
          <cell r="I181" t="str">
            <v/>
          </cell>
          <cell r="J181" t="str">
            <v/>
          </cell>
          <cell r="K181" t="str">
            <v/>
          </cell>
          <cell r="L181" t="str">
            <v/>
          </cell>
          <cell r="M181" t="str">
            <v/>
          </cell>
          <cell r="N181" t="str">
            <v/>
          </cell>
          <cell r="O181" t="str">
            <v/>
          </cell>
          <cell r="P181" t="str">
            <v/>
          </cell>
          <cell r="Q181" t="str">
            <v/>
          </cell>
          <cell r="R181" t="e">
            <v>#N/A</v>
          </cell>
          <cell r="S181" t="e">
            <v>#N/A</v>
          </cell>
        </row>
        <row r="182">
          <cell r="A182" t="str">
            <v>OAA0010381</v>
          </cell>
          <cell r="B182" t="str">
            <v>Closed</v>
          </cell>
          <cell r="C182" t="str">
            <v>Andrew Amis</v>
          </cell>
          <cell r="D182" t="str">
            <v>Charged</v>
          </cell>
          <cell r="E182" t="str">
            <v>Akposeba Mukoro</v>
          </cell>
          <cell r="F182" t="str">
            <v>088844/Z/09/Z</v>
          </cell>
          <cell r="G182" t="str">
            <v/>
          </cell>
          <cell r="H182">
            <v>315893</v>
          </cell>
          <cell r="I182" t="str">
            <v>N/A</v>
          </cell>
          <cell r="J182">
            <v>315892</v>
          </cell>
          <cell r="K182" t="str">
            <v/>
          </cell>
          <cell r="L182" t="str">
            <v/>
          </cell>
          <cell r="M182" t="str">
            <v/>
          </cell>
          <cell r="N182" t="str">
            <v/>
          </cell>
          <cell r="O182" t="str">
            <v/>
          </cell>
          <cell r="P182" t="str">
            <v/>
          </cell>
          <cell r="Q182" t="str">
            <v/>
          </cell>
          <cell r="R182" t="str">
            <v>10.1016/j.arthro.2014.08.033</v>
          </cell>
          <cell r="S182" t="str">
            <v>PMC4348375</v>
          </cell>
        </row>
        <row r="183">
          <cell r="A183" t="str">
            <v>OAA0010382</v>
          </cell>
          <cell r="B183" t="str">
            <v>Closed</v>
          </cell>
          <cell r="C183" t="str">
            <v>Liming Ying</v>
          </cell>
          <cell r="D183" t="str">
            <v>Charged</v>
          </cell>
          <cell r="E183" t="str">
            <v>Akposeba Mukoro</v>
          </cell>
          <cell r="F183" t="str">
            <v/>
          </cell>
          <cell r="G183" t="str">
            <v/>
          </cell>
          <cell r="H183" t="str">
            <v/>
          </cell>
          <cell r="I183" t="str">
            <v/>
          </cell>
          <cell r="J183" t="str">
            <v/>
          </cell>
          <cell r="K183" t="str">
            <v/>
          </cell>
          <cell r="L183" t="str">
            <v/>
          </cell>
          <cell r="M183" t="str">
            <v/>
          </cell>
          <cell r="N183" t="str">
            <v/>
          </cell>
          <cell r="O183" t="str">
            <v/>
          </cell>
          <cell r="P183" t="str">
            <v/>
          </cell>
          <cell r="Q183" t="str">
            <v/>
          </cell>
          <cell r="R183" t="str">
            <v>10.1002/anie.201408810</v>
          </cell>
          <cell r="S183">
            <v>0</v>
          </cell>
        </row>
        <row r="184">
          <cell r="A184" t="str">
            <v>OAA0010383</v>
          </cell>
          <cell r="B184" t="str">
            <v>Closed</v>
          </cell>
          <cell r="C184" t="str">
            <v>John Craske</v>
          </cell>
          <cell r="D184" t="str">
            <v>Charged</v>
          </cell>
          <cell r="E184" t="str">
            <v>Akposeba Mukoro</v>
          </cell>
          <cell r="F184" t="str">
            <v/>
          </cell>
          <cell r="G184" t="str">
            <v/>
          </cell>
          <cell r="H184" t="str">
            <v/>
          </cell>
          <cell r="I184" t="str">
            <v/>
          </cell>
          <cell r="J184" t="str">
            <v/>
          </cell>
          <cell r="K184" t="str">
            <v/>
          </cell>
          <cell r="L184" t="str">
            <v/>
          </cell>
          <cell r="M184" t="str">
            <v/>
          </cell>
          <cell r="N184" t="str">
            <v/>
          </cell>
          <cell r="O184" t="str">
            <v/>
          </cell>
          <cell r="P184" t="str">
            <v/>
          </cell>
          <cell r="Q184" t="str">
            <v/>
          </cell>
          <cell r="R184" t="str">
            <v>10.1017/jfm.2014.669</v>
          </cell>
          <cell r="S184">
            <v>0</v>
          </cell>
        </row>
        <row r="185">
          <cell r="A185" t="str">
            <v>OAA0010384</v>
          </cell>
          <cell r="B185" t="str">
            <v>Closed</v>
          </cell>
          <cell r="C185" t="str">
            <v>Andrew Blagborough</v>
          </cell>
          <cell r="D185" t="str">
            <v>Charged</v>
          </cell>
          <cell r="E185" t="str">
            <v>Akposeba Mukoro</v>
          </cell>
          <cell r="F185" t="str">
            <v>MMV 08/2800</v>
          </cell>
          <cell r="G185" t="str">
            <v/>
          </cell>
          <cell r="H185">
            <v>561958</v>
          </cell>
          <cell r="I185" t="str">
            <v/>
          </cell>
          <cell r="J185" t="str">
            <v/>
          </cell>
          <cell r="K185" t="str">
            <v/>
          </cell>
          <cell r="L185" t="str">
            <v/>
          </cell>
          <cell r="M185" t="str">
            <v/>
          </cell>
          <cell r="N185" t="str">
            <v/>
          </cell>
          <cell r="O185" t="str">
            <v/>
          </cell>
          <cell r="P185" t="str">
            <v/>
          </cell>
          <cell r="Q185" t="str">
            <v/>
          </cell>
          <cell r="R185" t="e">
            <v>#N/A</v>
          </cell>
          <cell r="S185" t="e">
            <v>#N/A</v>
          </cell>
        </row>
        <row r="186">
          <cell r="A186" t="str">
            <v>OAA0010386</v>
          </cell>
          <cell r="B186" t="str">
            <v>Closed</v>
          </cell>
          <cell r="C186" t="str">
            <v>Gary Frost</v>
          </cell>
          <cell r="D186" t="str">
            <v>Charged</v>
          </cell>
          <cell r="E186" t="str">
            <v>Wunmi Agunbiade</v>
          </cell>
          <cell r="F186" t="str">
            <v>BB/H004971/1</v>
          </cell>
          <cell r="G186" t="str">
            <v/>
          </cell>
          <cell r="H186">
            <v>359539</v>
          </cell>
          <cell r="I186" t="str">
            <v/>
          </cell>
          <cell r="J186" t="str">
            <v/>
          </cell>
          <cell r="K186" t="str">
            <v/>
          </cell>
          <cell r="L186" t="str">
            <v/>
          </cell>
          <cell r="M186" t="str">
            <v/>
          </cell>
          <cell r="N186" t="str">
            <v/>
          </cell>
          <cell r="O186" t="str">
            <v/>
          </cell>
          <cell r="P186" t="str">
            <v/>
          </cell>
          <cell r="Q186" t="str">
            <v/>
          </cell>
          <cell r="R186" t="e">
            <v>#N/A</v>
          </cell>
          <cell r="S186" t="e">
            <v>#N/A</v>
          </cell>
        </row>
        <row r="187">
          <cell r="A187" t="str">
            <v>OAA0010387</v>
          </cell>
          <cell r="B187" t="str">
            <v>Closed</v>
          </cell>
          <cell r="C187" t="str">
            <v>Maggie Dallman</v>
          </cell>
          <cell r="D187" t="str">
            <v>Charged</v>
          </cell>
          <cell r="E187" t="str">
            <v>Akposeba Mukoro</v>
          </cell>
          <cell r="F187" t="str">
            <v/>
          </cell>
          <cell r="G187" t="str">
            <v/>
          </cell>
          <cell r="H187" t="str">
            <v/>
          </cell>
          <cell r="I187" t="str">
            <v/>
          </cell>
          <cell r="J187" t="str">
            <v/>
          </cell>
          <cell r="K187" t="str">
            <v/>
          </cell>
          <cell r="L187" t="str">
            <v/>
          </cell>
          <cell r="M187" t="str">
            <v/>
          </cell>
          <cell r="N187" t="str">
            <v/>
          </cell>
          <cell r="O187" t="str">
            <v/>
          </cell>
          <cell r="P187" t="str">
            <v/>
          </cell>
          <cell r="Q187" t="str">
            <v/>
          </cell>
          <cell r="R187" t="str">
            <v>10.1038/ncomms6864</v>
          </cell>
          <cell r="S187" t="str">
            <v>PMC4284652</v>
          </cell>
        </row>
        <row r="188">
          <cell r="A188" t="str">
            <v>OAA0010388</v>
          </cell>
          <cell r="B188" t="str">
            <v>Awaiting Customer</v>
          </cell>
          <cell r="C188" t="str">
            <v>Anthony Laverty</v>
          </cell>
          <cell r="D188" t="str">
            <v>Charged</v>
          </cell>
          <cell r="E188" t="str">
            <v>Akposeba Mukoro</v>
          </cell>
          <cell r="F188" t="str">
            <v/>
          </cell>
          <cell r="G188" t="str">
            <v/>
          </cell>
          <cell r="H188" t="str">
            <v/>
          </cell>
          <cell r="I188" t="str">
            <v/>
          </cell>
          <cell r="J188" t="str">
            <v/>
          </cell>
          <cell r="K188" t="str">
            <v/>
          </cell>
          <cell r="L188" t="str">
            <v/>
          </cell>
          <cell r="M188" t="str">
            <v/>
          </cell>
          <cell r="N188" t="str">
            <v/>
          </cell>
          <cell r="O188" t="str">
            <v/>
          </cell>
          <cell r="P188" t="str">
            <v/>
          </cell>
          <cell r="Q188" t="str">
            <v/>
          </cell>
          <cell r="R188" t="e">
            <v>#N/A</v>
          </cell>
          <cell r="S188" t="e">
            <v>#N/A</v>
          </cell>
        </row>
        <row r="189">
          <cell r="A189" t="str">
            <v>OAA0010389</v>
          </cell>
          <cell r="B189" t="str">
            <v>Closed</v>
          </cell>
          <cell r="C189" t="str">
            <v>Matthew Piggott</v>
          </cell>
          <cell r="D189" t="str">
            <v>Charged</v>
          </cell>
          <cell r="E189" t="str">
            <v>Akposeba Mukoro</v>
          </cell>
          <cell r="F189" t="str">
            <v>EP/J010065/1</v>
          </cell>
          <cell r="G189" t="str">
            <v/>
          </cell>
          <cell r="H189">
            <v>502474</v>
          </cell>
          <cell r="I189" t="str">
            <v/>
          </cell>
          <cell r="J189" t="str">
            <v/>
          </cell>
          <cell r="K189" t="str">
            <v/>
          </cell>
          <cell r="L189" t="str">
            <v/>
          </cell>
          <cell r="M189" t="str">
            <v/>
          </cell>
          <cell r="N189" t="str">
            <v/>
          </cell>
          <cell r="O189" t="str">
            <v/>
          </cell>
          <cell r="P189" t="str">
            <v/>
          </cell>
          <cell r="Q189" t="str">
            <v/>
          </cell>
          <cell r="R189" t="str">
            <v>10.1016/j.renene.2014.11.079</v>
          </cell>
          <cell r="S189">
            <v>0</v>
          </cell>
        </row>
        <row r="190">
          <cell r="A190" t="str">
            <v>OAA0010391</v>
          </cell>
          <cell r="B190" t="str">
            <v>Closed</v>
          </cell>
          <cell r="C190" t="str">
            <v>Sally Hargreaves</v>
          </cell>
          <cell r="D190" t="str">
            <v>Charged</v>
          </cell>
          <cell r="E190" t="str">
            <v>Akposeba Mukoro</v>
          </cell>
          <cell r="F190" t="str">
            <v>7006/P25U</v>
          </cell>
          <cell r="G190" t="str">
            <v/>
          </cell>
          <cell r="H190">
            <v>507272</v>
          </cell>
          <cell r="I190" t="str">
            <v/>
          </cell>
          <cell r="J190" t="str">
            <v/>
          </cell>
          <cell r="K190" t="str">
            <v/>
          </cell>
          <cell r="L190" t="str">
            <v/>
          </cell>
          <cell r="M190" t="str">
            <v/>
          </cell>
          <cell r="N190" t="str">
            <v/>
          </cell>
          <cell r="O190" t="str">
            <v/>
          </cell>
          <cell r="P190" t="str">
            <v/>
          </cell>
          <cell r="Q190" t="str">
            <v/>
          </cell>
          <cell r="R190" t="e">
            <v>#N/A</v>
          </cell>
          <cell r="S190" t="e">
            <v>#N/A</v>
          </cell>
        </row>
        <row r="191">
          <cell r="A191" t="str">
            <v>OAA0010392</v>
          </cell>
          <cell r="B191" t="str">
            <v>Awaiting Customer</v>
          </cell>
          <cell r="C191" t="str">
            <v>Michael Delves</v>
          </cell>
          <cell r="D191" t="str">
            <v>Charged</v>
          </cell>
          <cell r="E191" t="str">
            <v>Akposeba Mukoro</v>
          </cell>
          <cell r="F191" t="str">
            <v>OPP1043501</v>
          </cell>
          <cell r="G191" t="str">
            <v/>
          </cell>
          <cell r="H191">
            <v>483337</v>
          </cell>
          <cell r="I191" t="str">
            <v/>
          </cell>
          <cell r="J191" t="str">
            <v/>
          </cell>
          <cell r="K191" t="str">
            <v/>
          </cell>
          <cell r="L191" t="str">
            <v/>
          </cell>
          <cell r="M191" t="str">
            <v/>
          </cell>
          <cell r="N191" t="str">
            <v/>
          </cell>
          <cell r="O191" t="str">
            <v/>
          </cell>
          <cell r="P191" t="str">
            <v/>
          </cell>
          <cell r="Q191" t="str">
            <v/>
          </cell>
          <cell r="R191" t="e">
            <v>#N/A</v>
          </cell>
          <cell r="S191" t="e">
            <v>#N/A</v>
          </cell>
        </row>
        <row r="192">
          <cell r="A192" t="str">
            <v>OAA0010394</v>
          </cell>
          <cell r="B192" t="str">
            <v>Closed</v>
          </cell>
          <cell r="C192" t="str">
            <v>Paul Turner</v>
          </cell>
          <cell r="D192" t="str">
            <v>Charged</v>
          </cell>
          <cell r="E192" t="str">
            <v>Akposeba Mukoro</v>
          </cell>
          <cell r="F192" t="str">
            <v>MR/K010468/1</v>
          </cell>
          <cell r="G192" t="str">
            <v/>
          </cell>
          <cell r="H192">
            <v>532485</v>
          </cell>
          <cell r="I192" t="str">
            <v/>
          </cell>
          <cell r="J192" t="str">
            <v/>
          </cell>
          <cell r="K192" t="str">
            <v/>
          </cell>
          <cell r="L192" t="str">
            <v/>
          </cell>
          <cell r="M192" t="str">
            <v/>
          </cell>
          <cell r="N192" t="str">
            <v/>
          </cell>
          <cell r="O192" t="str">
            <v/>
          </cell>
          <cell r="P192" t="str">
            <v/>
          </cell>
          <cell r="Q192" t="str">
            <v/>
          </cell>
          <cell r="R192" t="str">
            <v>10.1111/cea.12466</v>
          </cell>
          <cell r="S192">
            <v>0</v>
          </cell>
        </row>
        <row r="193">
          <cell r="A193" t="str">
            <v>OAA0010397</v>
          </cell>
          <cell r="B193" t="str">
            <v>Closed</v>
          </cell>
          <cell r="C193" t="str">
            <v>Martin Heeney</v>
          </cell>
          <cell r="D193" t="str">
            <v>Charged</v>
          </cell>
          <cell r="E193" t="str">
            <v>Akposeba Mukoro</v>
          </cell>
          <cell r="F193" t="str">
            <v/>
          </cell>
          <cell r="G193" t="str">
            <v/>
          </cell>
          <cell r="H193" t="str">
            <v/>
          </cell>
          <cell r="I193" t="str">
            <v/>
          </cell>
          <cell r="J193" t="str">
            <v/>
          </cell>
          <cell r="K193" t="str">
            <v/>
          </cell>
          <cell r="L193" t="str">
            <v/>
          </cell>
          <cell r="M193" t="str">
            <v/>
          </cell>
          <cell r="N193" t="str">
            <v/>
          </cell>
          <cell r="O193" t="str">
            <v/>
          </cell>
          <cell r="P193" t="str">
            <v/>
          </cell>
          <cell r="Q193" t="str">
            <v/>
          </cell>
          <cell r="R193" t="str">
            <v>10.1021/ma5021038</v>
          </cell>
          <cell r="S193">
            <v>0</v>
          </cell>
        </row>
        <row r="194">
          <cell r="A194" t="str">
            <v>OAA0010398</v>
          </cell>
          <cell r="B194" t="str">
            <v>Closed</v>
          </cell>
          <cell r="C194" t="str">
            <v>Kate Perris</v>
          </cell>
          <cell r="D194" t="str">
            <v>Charged</v>
          </cell>
          <cell r="E194" t="str">
            <v>Akposeba Mukoro</v>
          </cell>
          <cell r="F194" t="str">
            <v>097881/Z/11/Z</v>
          </cell>
          <cell r="G194" t="str">
            <v/>
          </cell>
          <cell r="H194">
            <v>474945</v>
          </cell>
          <cell r="I194" t="str">
            <v/>
          </cell>
          <cell r="J194" t="str">
            <v/>
          </cell>
          <cell r="K194" t="str">
            <v/>
          </cell>
          <cell r="L194" t="str">
            <v/>
          </cell>
          <cell r="M194" t="str">
            <v/>
          </cell>
          <cell r="N194" t="str">
            <v/>
          </cell>
          <cell r="O194" t="str">
            <v/>
          </cell>
          <cell r="P194" t="str">
            <v/>
          </cell>
          <cell r="Q194" t="str">
            <v/>
          </cell>
          <cell r="R194" t="e">
            <v>#N/A</v>
          </cell>
          <cell r="S194" t="e">
            <v>#N/A</v>
          </cell>
        </row>
        <row r="195">
          <cell r="A195" t="str">
            <v>OAA0010400</v>
          </cell>
          <cell r="B195" t="str">
            <v>Closed</v>
          </cell>
          <cell r="C195" t="str">
            <v>Tommaso Valletti</v>
          </cell>
          <cell r="D195" t="str">
            <v>Charged</v>
          </cell>
          <cell r="E195" t="str">
            <v>Akposeba Mukoro</v>
          </cell>
          <cell r="F195" t="str">
            <v/>
          </cell>
          <cell r="G195" t="str">
            <v/>
          </cell>
          <cell r="H195" t="str">
            <v/>
          </cell>
          <cell r="I195" t="str">
            <v/>
          </cell>
          <cell r="J195" t="str">
            <v/>
          </cell>
          <cell r="K195" t="str">
            <v/>
          </cell>
          <cell r="L195" t="str">
            <v/>
          </cell>
          <cell r="M195" t="str">
            <v/>
          </cell>
          <cell r="N195" t="str">
            <v/>
          </cell>
          <cell r="O195" t="str">
            <v/>
          </cell>
          <cell r="P195" t="str">
            <v/>
          </cell>
          <cell r="Q195" t="str">
            <v/>
          </cell>
          <cell r="R195" t="e">
            <v>#N/A</v>
          </cell>
          <cell r="S195" t="e">
            <v>#N/A</v>
          </cell>
        </row>
        <row r="196">
          <cell r="A196" t="str">
            <v>OAA0010405</v>
          </cell>
          <cell r="B196" t="str">
            <v>Closed</v>
          </cell>
          <cell r="C196" t="str">
            <v>Kim Christensen</v>
          </cell>
          <cell r="D196" t="str">
            <v>Charged</v>
          </cell>
          <cell r="E196" t="str">
            <v>Akposeba Mukoro</v>
          </cell>
          <cell r="F196" t="str">
            <v>RG/10/11/28457</v>
          </cell>
          <cell r="G196" t="str">
            <v/>
          </cell>
          <cell r="H196">
            <v>392501</v>
          </cell>
          <cell r="I196" t="str">
            <v/>
          </cell>
          <cell r="J196" t="str">
            <v/>
          </cell>
          <cell r="K196" t="str">
            <v/>
          </cell>
          <cell r="L196" t="str">
            <v/>
          </cell>
          <cell r="M196" t="str">
            <v/>
          </cell>
          <cell r="N196" t="str">
            <v/>
          </cell>
          <cell r="O196" t="str">
            <v/>
          </cell>
          <cell r="P196" t="str">
            <v/>
          </cell>
          <cell r="Q196" t="str">
            <v/>
          </cell>
          <cell r="R196" t="e">
            <v>#N/A</v>
          </cell>
          <cell r="S196" t="e">
            <v>#N/A</v>
          </cell>
        </row>
        <row r="197">
          <cell r="A197" t="str">
            <v>OAA0010406</v>
          </cell>
          <cell r="B197" t="str">
            <v>Closed</v>
          </cell>
          <cell r="C197" t="str">
            <v>Mimi Hii</v>
          </cell>
          <cell r="D197" t="str">
            <v>Charged</v>
          </cell>
          <cell r="E197" t="str">
            <v>Akposeba Mukoro</v>
          </cell>
          <cell r="F197" t="str">
            <v/>
          </cell>
          <cell r="G197" t="str">
            <v/>
          </cell>
          <cell r="H197" t="str">
            <v/>
          </cell>
          <cell r="I197" t="str">
            <v/>
          </cell>
          <cell r="J197" t="str">
            <v/>
          </cell>
          <cell r="K197" t="str">
            <v/>
          </cell>
          <cell r="L197" t="str">
            <v/>
          </cell>
          <cell r="M197" t="str">
            <v/>
          </cell>
          <cell r="N197" t="str">
            <v/>
          </cell>
          <cell r="O197" t="str">
            <v/>
          </cell>
          <cell r="P197" t="str">
            <v/>
          </cell>
          <cell r="Q197" t="str">
            <v/>
          </cell>
          <cell r="R197" t="str">
            <v>10.1002/cssc.201403184</v>
          </cell>
          <cell r="S197" t="str">
            <v>PMC4498473</v>
          </cell>
        </row>
        <row r="198">
          <cell r="A198" t="str">
            <v>OAA0010408</v>
          </cell>
          <cell r="B198" t="str">
            <v>Closed</v>
          </cell>
          <cell r="C198" t="str">
            <v>Guillermo Rein</v>
          </cell>
          <cell r="D198" t="str">
            <v>Charged</v>
          </cell>
          <cell r="E198" t="str">
            <v>Akposeba Mukoro</v>
          </cell>
          <cell r="F198" t="str">
            <v/>
          </cell>
          <cell r="G198" t="str">
            <v/>
          </cell>
          <cell r="H198" t="str">
            <v/>
          </cell>
          <cell r="I198" t="str">
            <v/>
          </cell>
          <cell r="J198" t="str">
            <v/>
          </cell>
          <cell r="K198" t="str">
            <v/>
          </cell>
          <cell r="L198" t="str">
            <v/>
          </cell>
          <cell r="M198" t="str">
            <v/>
          </cell>
          <cell r="N198" t="str">
            <v/>
          </cell>
          <cell r="O198" t="str">
            <v/>
          </cell>
          <cell r="P198" t="str">
            <v/>
          </cell>
          <cell r="Q198" t="str">
            <v/>
          </cell>
          <cell r="R198" t="e">
            <v>#N/A</v>
          </cell>
          <cell r="S198" t="e">
            <v>#N/A</v>
          </cell>
        </row>
        <row r="199">
          <cell r="A199" t="str">
            <v>OAA0010409</v>
          </cell>
          <cell r="B199" t="str">
            <v>In Progress</v>
          </cell>
          <cell r="C199" t="str">
            <v>Florent Deledalle</v>
          </cell>
          <cell r="D199" t="str">
            <v>Pending</v>
          </cell>
          <cell r="E199" t="str">
            <v>Kate Perris</v>
          </cell>
          <cell r="F199" t="str">
            <v>EP/H040218/1</v>
          </cell>
          <cell r="G199" t="str">
            <v/>
          </cell>
          <cell r="H199">
            <v>393868</v>
          </cell>
          <cell r="I199" t="str">
            <v/>
          </cell>
          <cell r="J199" t="str">
            <v/>
          </cell>
          <cell r="K199" t="str">
            <v/>
          </cell>
          <cell r="L199" t="str">
            <v/>
          </cell>
          <cell r="M199" t="str">
            <v/>
          </cell>
          <cell r="N199" t="str">
            <v/>
          </cell>
          <cell r="O199" t="str">
            <v/>
          </cell>
          <cell r="P199" t="str">
            <v/>
          </cell>
          <cell r="Q199" t="str">
            <v/>
          </cell>
          <cell r="R199" t="e">
            <v>#N/A</v>
          </cell>
          <cell r="S199" t="e">
            <v>#N/A</v>
          </cell>
        </row>
        <row r="200">
          <cell r="A200" t="str">
            <v>OAA0010410</v>
          </cell>
          <cell r="B200" t="str">
            <v>Closed</v>
          </cell>
          <cell r="C200" t="str">
            <v>Florent Deledalle</v>
          </cell>
          <cell r="D200" t="str">
            <v>Charged</v>
          </cell>
          <cell r="E200" t="str">
            <v>Akposeba Mukoro</v>
          </cell>
          <cell r="F200" t="str">
            <v>EP/H040218/1</v>
          </cell>
          <cell r="G200" t="str">
            <v/>
          </cell>
          <cell r="H200">
            <v>393868</v>
          </cell>
          <cell r="I200" t="str">
            <v>n/a</v>
          </cell>
          <cell r="J200">
            <v>478824</v>
          </cell>
          <cell r="K200" t="str">
            <v/>
          </cell>
          <cell r="L200" t="str">
            <v/>
          </cell>
          <cell r="M200" t="str">
            <v/>
          </cell>
          <cell r="N200" t="str">
            <v/>
          </cell>
          <cell r="O200" t="str">
            <v/>
          </cell>
          <cell r="P200" t="str">
            <v/>
          </cell>
          <cell r="Q200" t="str">
            <v/>
          </cell>
          <cell r="R200" t="str">
            <v>10.1103/PhysRevX.5.011032</v>
          </cell>
          <cell r="S200">
            <v>0</v>
          </cell>
        </row>
        <row r="201">
          <cell r="A201" t="str">
            <v>OAA0010412</v>
          </cell>
          <cell r="B201" t="str">
            <v>Closed</v>
          </cell>
          <cell r="C201" t="str">
            <v>Stuart Cook</v>
          </cell>
          <cell r="D201" t="str">
            <v>Charged</v>
          </cell>
          <cell r="E201" t="str">
            <v>Akposeba Mukoro</v>
          </cell>
          <cell r="F201" t="str">
            <v>WHCC_P48756</v>
          </cell>
          <cell r="G201" t="str">
            <v>None- chased 16/01/14</v>
          </cell>
          <cell r="H201">
            <v>548154</v>
          </cell>
          <cell r="I201" t="str">
            <v>SP/10/10/28431</v>
          </cell>
          <cell r="J201">
            <v>397151</v>
          </cell>
          <cell r="K201" t="str">
            <v/>
          </cell>
          <cell r="L201" t="str">
            <v/>
          </cell>
          <cell r="M201" t="str">
            <v/>
          </cell>
          <cell r="N201" t="str">
            <v/>
          </cell>
          <cell r="O201" t="str">
            <v/>
          </cell>
          <cell r="P201" t="str">
            <v/>
          </cell>
          <cell r="Q201" t="str">
            <v/>
          </cell>
          <cell r="R201" t="e">
            <v>#N/A</v>
          </cell>
          <cell r="S201" t="e">
            <v>#N/A</v>
          </cell>
        </row>
        <row r="202">
          <cell r="A202" t="str">
            <v>OAA0010413</v>
          </cell>
          <cell r="B202" t="str">
            <v>Closed</v>
          </cell>
          <cell r="C202" t="str">
            <v>Simon Pooley</v>
          </cell>
          <cell r="D202" t="str">
            <v>Charged</v>
          </cell>
          <cell r="E202" t="str">
            <v>Akposeba Mukoro</v>
          </cell>
          <cell r="F202" t="str">
            <v/>
          </cell>
          <cell r="G202" t="str">
            <v/>
          </cell>
          <cell r="H202" t="str">
            <v/>
          </cell>
          <cell r="I202" t="str">
            <v/>
          </cell>
          <cell r="J202" t="str">
            <v/>
          </cell>
          <cell r="K202" t="str">
            <v/>
          </cell>
          <cell r="L202" t="str">
            <v/>
          </cell>
          <cell r="M202" t="str">
            <v/>
          </cell>
          <cell r="N202" t="str">
            <v/>
          </cell>
          <cell r="O202" t="str">
            <v/>
          </cell>
          <cell r="P202" t="str">
            <v/>
          </cell>
          <cell r="Q202" t="str">
            <v/>
          </cell>
          <cell r="R202" t="e">
            <v>#N/A</v>
          </cell>
          <cell r="S202" t="e">
            <v>#N/A</v>
          </cell>
        </row>
        <row r="203">
          <cell r="A203" t="str">
            <v>OAA0010415</v>
          </cell>
          <cell r="B203" t="str">
            <v>Awaiting Customer</v>
          </cell>
          <cell r="C203" t="str">
            <v>Amir Sam</v>
          </cell>
          <cell r="D203" t="str">
            <v>Pending</v>
          </cell>
          <cell r="E203" t="str">
            <v>Amarjit Sandhu</v>
          </cell>
          <cell r="F203" t="str">
            <v>084380/Z/07/Z</v>
          </cell>
          <cell r="G203" t="str">
            <v/>
          </cell>
          <cell r="H203">
            <v>133769</v>
          </cell>
          <cell r="I203" t="str">
            <v/>
          </cell>
          <cell r="J203" t="str">
            <v/>
          </cell>
          <cell r="K203" t="str">
            <v/>
          </cell>
          <cell r="L203" t="str">
            <v/>
          </cell>
          <cell r="M203" t="str">
            <v/>
          </cell>
          <cell r="N203" t="str">
            <v/>
          </cell>
          <cell r="O203" t="str">
            <v/>
          </cell>
          <cell r="P203" t="str">
            <v/>
          </cell>
          <cell r="Q203" t="str">
            <v/>
          </cell>
          <cell r="R203" t="e">
            <v>#N/A</v>
          </cell>
          <cell r="S203" t="e">
            <v>#N/A</v>
          </cell>
        </row>
        <row r="204">
          <cell r="A204" t="str">
            <v>OAA0010416</v>
          </cell>
          <cell r="B204" t="str">
            <v>Closed</v>
          </cell>
          <cell r="C204" t="str">
            <v>Richard Matthewman</v>
          </cell>
          <cell r="D204" t="str">
            <v>Charged</v>
          </cell>
          <cell r="E204" t="str">
            <v>Akposeba Mukoro</v>
          </cell>
          <cell r="F204" t="str">
            <v>RPG-2012-581</v>
          </cell>
          <cell r="G204" t="str">
            <v/>
          </cell>
          <cell r="H204">
            <v>528393</v>
          </cell>
          <cell r="I204" t="str">
            <v/>
          </cell>
          <cell r="J204" t="str">
            <v/>
          </cell>
          <cell r="K204" t="str">
            <v/>
          </cell>
          <cell r="L204" t="str">
            <v/>
          </cell>
          <cell r="M204" t="str">
            <v/>
          </cell>
          <cell r="N204" t="str">
            <v/>
          </cell>
          <cell r="O204" t="str">
            <v/>
          </cell>
          <cell r="P204" t="str">
            <v/>
          </cell>
          <cell r="Q204" t="str">
            <v/>
          </cell>
          <cell r="R204" t="e">
            <v>#N/A</v>
          </cell>
          <cell r="S204" t="e">
            <v>#N/A</v>
          </cell>
        </row>
        <row r="205">
          <cell r="A205" t="str">
            <v>OAA0010418</v>
          </cell>
          <cell r="B205" t="str">
            <v>Closed</v>
          </cell>
          <cell r="C205" t="str">
            <v>Jonathan Eastwood</v>
          </cell>
          <cell r="D205" t="str">
            <v>Charged</v>
          </cell>
          <cell r="E205" t="str">
            <v>Akposeba Mukoro</v>
          </cell>
          <cell r="F205" t="str">
            <v>ST/G00725X/1</v>
          </cell>
          <cell r="G205" t="str">
            <v/>
          </cell>
          <cell r="H205">
            <v>291471</v>
          </cell>
          <cell r="I205" t="str">
            <v>ST/K001051/1</v>
          </cell>
          <cell r="J205">
            <v>535977</v>
          </cell>
          <cell r="K205" t="str">
            <v/>
          </cell>
          <cell r="L205" t="str">
            <v/>
          </cell>
          <cell r="M205" t="str">
            <v/>
          </cell>
          <cell r="N205" t="str">
            <v/>
          </cell>
          <cell r="O205" t="str">
            <v/>
          </cell>
          <cell r="P205" t="str">
            <v/>
          </cell>
          <cell r="Q205" t="str">
            <v/>
          </cell>
          <cell r="R205" t="str">
            <v>10.1002/2014JA020516</v>
          </cell>
          <cell r="S205">
            <v>0</v>
          </cell>
        </row>
        <row r="206">
          <cell r="A206" t="str">
            <v>OAA0010420</v>
          </cell>
          <cell r="B206" t="str">
            <v>Closed</v>
          </cell>
          <cell r="C206" t="str">
            <v>David Lane</v>
          </cell>
          <cell r="D206" t="str">
            <v>Charged</v>
          </cell>
          <cell r="E206" t="str">
            <v>Wunmi Agunbiade</v>
          </cell>
          <cell r="F206" t="str">
            <v>PG/12/55/29740</v>
          </cell>
          <cell r="G206" t="str">
            <v/>
          </cell>
          <cell r="H206">
            <v>519877</v>
          </cell>
          <cell r="I206" t="str">
            <v/>
          </cell>
          <cell r="J206" t="str">
            <v/>
          </cell>
          <cell r="K206" t="str">
            <v/>
          </cell>
          <cell r="L206" t="str">
            <v/>
          </cell>
          <cell r="M206" t="str">
            <v/>
          </cell>
          <cell r="N206" t="str">
            <v/>
          </cell>
          <cell r="O206" t="str">
            <v/>
          </cell>
          <cell r="P206" t="str">
            <v/>
          </cell>
          <cell r="Q206" t="str">
            <v/>
          </cell>
          <cell r="R206" t="e">
            <v>#N/A</v>
          </cell>
          <cell r="S206" t="e">
            <v>#N/A</v>
          </cell>
        </row>
        <row r="207">
          <cell r="A207" t="str">
            <v>OAA0010421</v>
          </cell>
          <cell r="B207" t="str">
            <v>Closed</v>
          </cell>
          <cell r="C207" t="str">
            <v>Nick Andreas</v>
          </cell>
          <cell r="D207" t="str">
            <v>Charged</v>
          </cell>
          <cell r="E207" t="str">
            <v>Akposeba Mukoro</v>
          </cell>
          <cell r="F207" t="str">
            <v/>
          </cell>
          <cell r="G207" t="str">
            <v/>
          </cell>
          <cell r="H207" t="str">
            <v/>
          </cell>
          <cell r="I207" t="str">
            <v/>
          </cell>
          <cell r="J207" t="str">
            <v/>
          </cell>
          <cell r="K207" t="str">
            <v/>
          </cell>
          <cell r="L207" t="str">
            <v/>
          </cell>
          <cell r="M207" t="str">
            <v/>
          </cell>
          <cell r="N207" t="str">
            <v/>
          </cell>
          <cell r="O207" t="str">
            <v/>
          </cell>
          <cell r="P207" t="str">
            <v/>
          </cell>
          <cell r="Q207" t="str">
            <v/>
          </cell>
          <cell r="R207" t="e">
            <v>#N/A</v>
          </cell>
          <cell r="S207" t="e">
            <v>#N/A</v>
          </cell>
        </row>
        <row r="208">
          <cell r="A208" t="str">
            <v>OAA0010424</v>
          </cell>
          <cell r="B208" t="str">
            <v>Closed</v>
          </cell>
          <cell r="C208" t="str">
            <v>Kate Perris</v>
          </cell>
          <cell r="D208" t="str">
            <v>Charged</v>
          </cell>
          <cell r="E208" t="str">
            <v>Akposeba Mukoro</v>
          </cell>
          <cell r="F208" t="str">
            <v>ST/J500616/1</v>
          </cell>
          <cell r="G208" t="str">
            <v/>
          </cell>
          <cell r="H208">
            <v>491278</v>
          </cell>
          <cell r="I208" t="str">
            <v/>
          </cell>
          <cell r="J208" t="str">
            <v/>
          </cell>
          <cell r="K208" t="str">
            <v/>
          </cell>
          <cell r="L208" t="str">
            <v/>
          </cell>
          <cell r="M208" t="str">
            <v/>
          </cell>
          <cell r="N208" t="str">
            <v/>
          </cell>
          <cell r="O208" t="str">
            <v/>
          </cell>
          <cell r="P208" t="str">
            <v/>
          </cell>
          <cell r="Q208" t="str">
            <v/>
          </cell>
          <cell r="R208" t="str">
            <v>10.1016/j.icarus.2014.12.012</v>
          </cell>
          <cell r="S208">
            <v>0</v>
          </cell>
        </row>
        <row r="209">
          <cell r="A209" t="str">
            <v>OAA0010428</v>
          </cell>
          <cell r="B209" t="str">
            <v>Awaiting Customer</v>
          </cell>
          <cell r="C209" t="str">
            <v>Graham Cooke</v>
          </cell>
          <cell r="D209" t="str">
            <v>Pending</v>
          </cell>
          <cell r="E209" t="str">
            <v>Amarjit Sandhu</v>
          </cell>
          <cell r="F209" t="str">
            <v>MR/K01532X/1</v>
          </cell>
          <cell r="G209" t="str">
            <v/>
          </cell>
          <cell r="H209">
            <v>567027</v>
          </cell>
          <cell r="I209" t="str">
            <v>MR/K007688/1</v>
          </cell>
          <cell r="J209">
            <v>517057</v>
          </cell>
          <cell r="K209" t="str">
            <v/>
          </cell>
          <cell r="L209" t="str">
            <v/>
          </cell>
          <cell r="M209" t="str">
            <v/>
          </cell>
          <cell r="N209" t="str">
            <v/>
          </cell>
          <cell r="O209" t="str">
            <v/>
          </cell>
          <cell r="P209" t="str">
            <v/>
          </cell>
          <cell r="Q209" t="str">
            <v/>
          </cell>
          <cell r="R209" t="e">
            <v>#N/A</v>
          </cell>
          <cell r="S209" t="e">
            <v>#N/A</v>
          </cell>
        </row>
        <row r="210">
          <cell r="A210" t="str">
            <v>OAA0010429</v>
          </cell>
          <cell r="B210" t="str">
            <v>Closed</v>
          </cell>
          <cell r="C210" t="str">
            <v>Joao Cabral</v>
          </cell>
          <cell r="D210" t="str">
            <v>Charged</v>
          </cell>
          <cell r="E210" t="str">
            <v>Akposeba Mukoro</v>
          </cell>
          <cell r="F210" t="str">
            <v>EP/L020564/1</v>
          </cell>
          <cell r="G210" t="str">
            <v/>
          </cell>
          <cell r="H210">
            <v>576267</v>
          </cell>
          <cell r="I210" t="str">
            <v/>
          </cell>
          <cell r="J210" t="str">
            <v/>
          </cell>
          <cell r="K210" t="str">
            <v/>
          </cell>
          <cell r="L210" t="str">
            <v/>
          </cell>
          <cell r="M210" t="str">
            <v/>
          </cell>
          <cell r="N210" t="str">
            <v/>
          </cell>
          <cell r="O210" t="str">
            <v/>
          </cell>
          <cell r="P210" t="str">
            <v/>
          </cell>
          <cell r="Q210" t="str">
            <v/>
          </cell>
          <cell r="R210" t="str">
            <v>10.1038/srep07727</v>
          </cell>
          <cell r="S210" t="str">
            <v>PMC4289890</v>
          </cell>
        </row>
        <row r="211">
          <cell r="A211" t="str">
            <v>OAA0010430</v>
          </cell>
          <cell r="B211" t="str">
            <v>Closed</v>
          </cell>
          <cell r="C211" t="str">
            <v>Alexei Kornyshev</v>
          </cell>
          <cell r="D211" t="str">
            <v>Charged</v>
          </cell>
          <cell r="E211" t="str">
            <v>Akposeba Mukoro</v>
          </cell>
          <cell r="F211" t="str">
            <v>280478</v>
          </cell>
          <cell r="G211" t="str">
            <v/>
          </cell>
          <cell r="H211">
            <v>508344</v>
          </cell>
          <cell r="I211" t="str">
            <v/>
          </cell>
          <cell r="J211" t="str">
            <v/>
          </cell>
          <cell r="K211" t="str">
            <v/>
          </cell>
          <cell r="L211" t="str">
            <v/>
          </cell>
          <cell r="M211" t="str">
            <v/>
          </cell>
          <cell r="N211" t="str">
            <v/>
          </cell>
          <cell r="O211" t="str">
            <v/>
          </cell>
          <cell r="P211" t="str">
            <v/>
          </cell>
          <cell r="Q211" t="str">
            <v/>
          </cell>
          <cell r="R211" t="e">
            <v>#N/A</v>
          </cell>
          <cell r="S211" t="e">
            <v>#N/A</v>
          </cell>
        </row>
        <row r="212">
          <cell r="A212" t="str">
            <v>OAA0010431</v>
          </cell>
          <cell r="B212" t="str">
            <v>Closed</v>
          </cell>
          <cell r="C212" t="str">
            <v>Nick Hopkinson</v>
          </cell>
          <cell r="D212" t="str">
            <v>Charged</v>
          </cell>
          <cell r="E212" t="str">
            <v>Akposeba Mukoro</v>
          </cell>
          <cell r="F212" t="str">
            <v/>
          </cell>
          <cell r="G212" t="str">
            <v/>
          </cell>
          <cell r="H212" t="str">
            <v/>
          </cell>
          <cell r="I212" t="str">
            <v/>
          </cell>
          <cell r="J212" t="str">
            <v/>
          </cell>
          <cell r="K212" t="str">
            <v/>
          </cell>
          <cell r="L212" t="str">
            <v/>
          </cell>
          <cell r="M212" t="str">
            <v/>
          </cell>
          <cell r="N212" t="str">
            <v/>
          </cell>
          <cell r="O212" t="str">
            <v/>
          </cell>
          <cell r="P212" t="str">
            <v/>
          </cell>
          <cell r="Q212" t="str">
            <v/>
          </cell>
          <cell r="R212" t="e">
            <v>#N/A</v>
          </cell>
          <cell r="S212" t="e">
            <v>#N/A</v>
          </cell>
        </row>
        <row r="213">
          <cell r="A213" t="str">
            <v>OAA0010432</v>
          </cell>
          <cell r="B213" t="str">
            <v>Closed</v>
          </cell>
          <cell r="C213" t="str">
            <v>Miguel Navarro-Cia</v>
          </cell>
          <cell r="D213" t="str">
            <v>Charged</v>
          </cell>
          <cell r="E213" t="str">
            <v>Akposeba Mukoro</v>
          </cell>
          <cell r="F213" t="str">
            <v/>
          </cell>
          <cell r="G213" t="str">
            <v/>
          </cell>
          <cell r="H213" t="str">
            <v/>
          </cell>
          <cell r="I213" t="str">
            <v/>
          </cell>
          <cell r="J213" t="str">
            <v/>
          </cell>
          <cell r="K213" t="str">
            <v/>
          </cell>
          <cell r="L213" t="str">
            <v/>
          </cell>
          <cell r="M213" t="str">
            <v/>
          </cell>
          <cell r="N213" t="str">
            <v/>
          </cell>
          <cell r="O213" t="str">
            <v/>
          </cell>
          <cell r="P213" t="str">
            <v/>
          </cell>
          <cell r="Q213" t="str">
            <v/>
          </cell>
          <cell r="R213" t="e">
            <v>#N/A</v>
          </cell>
          <cell r="S213" t="e">
            <v>#N/A</v>
          </cell>
        </row>
        <row r="214">
          <cell r="A214" t="str">
            <v>OAA0010433</v>
          </cell>
          <cell r="B214" t="str">
            <v>Approved</v>
          </cell>
          <cell r="C214" t="str">
            <v>Alexander Whittaker</v>
          </cell>
          <cell r="D214" t="str">
            <v>Committed</v>
          </cell>
          <cell r="E214" t="str">
            <v>Akposeba Mukoro</v>
          </cell>
          <cell r="F214" t="str">
            <v/>
          </cell>
          <cell r="G214" t="str">
            <v/>
          </cell>
          <cell r="H214" t="str">
            <v/>
          </cell>
          <cell r="I214" t="str">
            <v/>
          </cell>
          <cell r="J214" t="str">
            <v/>
          </cell>
          <cell r="K214" t="str">
            <v/>
          </cell>
          <cell r="L214" t="str">
            <v/>
          </cell>
          <cell r="M214" t="str">
            <v/>
          </cell>
          <cell r="N214" t="str">
            <v/>
          </cell>
          <cell r="O214" t="str">
            <v/>
          </cell>
          <cell r="P214" t="str">
            <v/>
          </cell>
          <cell r="Q214" t="str">
            <v/>
          </cell>
          <cell r="R214" t="e">
            <v>#N/A</v>
          </cell>
          <cell r="S214" t="e">
            <v>#N/A</v>
          </cell>
        </row>
        <row r="215">
          <cell r="A215" t="str">
            <v>OAA0010434</v>
          </cell>
          <cell r="B215" t="str">
            <v>Closed</v>
          </cell>
          <cell r="C215" t="str">
            <v>Nick Hopkinson</v>
          </cell>
          <cell r="D215" t="str">
            <v>Charged</v>
          </cell>
          <cell r="E215" t="str">
            <v>Akposeba Mukoro</v>
          </cell>
          <cell r="F215" t="str">
            <v/>
          </cell>
          <cell r="G215" t="str">
            <v/>
          </cell>
          <cell r="H215" t="str">
            <v/>
          </cell>
          <cell r="I215" t="str">
            <v/>
          </cell>
          <cell r="J215" t="str">
            <v/>
          </cell>
          <cell r="K215" t="str">
            <v/>
          </cell>
          <cell r="L215" t="str">
            <v/>
          </cell>
          <cell r="M215" t="str">
            <v/>
          </cell>
          <cell r="N215" t="str">
            <v/>
          </cell>
          <cell r="O215" t="str">
            <v/>
          </cell>
          <cell r="P215" t="str">
            <v/>
          </cell>
          <cell r="Q215" t="str">
            <v/>
          </cell>
          <cell r="R215" t="e">
            <v>#N/A</v>
          </cell>
          <cell r="S215" t="e">
            <v>#N/A</v>
          </cell>
        </row>
        <row r="216">
          <cell r="A216" t="str">
            <v>OAA0010435</v>
          </cell>
          <cell r="B216" t="str">
            <v>Closed</v>
          </cell>
          <cell r="C216" t="str">
            <v>Bill Wisden</v>
          </cell>
          <cell r="D216" t="str">
            <v>Charged</v>
          </cell>
          <cell r="E216" t="str">
            <v>Akposeba Mukoro</v>
          </cell>
          <cell r="F216" t="str">
            <v>G0800399/1</v>
          </cell>
          <cell r="G216" t="str">
            <v/>
          </cell>
          <cell r="H216">
            <v>359806</v>
          </cell>
          <cell r="I216" t="str">
            <v>BB/K018159/1</v>
          </cell>
          <cell r="J216">
            <v>543017</v>
          </cell>
          <cell r="K216" t="str">
            <v>G0901892/1</v>
          </cell>
          <cell r="L216">
            <v>369217</v>
          </cell>
          <cell r="M216" t="str">
            <v/>
          </cell>
          <cell r="N216" t="str">
            <v/>
          </cell>
          <cell r="O216" t="str">
            <v/>
          </cell>
          <cell r="P216" t="str">
            <v/>
          </cell>
          <cell r="Q216" t="str">
            <v/>
          </cell>
          <cell r="R216" t="str">
            <v>10.1007/s00424-014-1654-4</v>
          </cell>
          <cell r="S216" t="str">
            <v>PMC4428837</v>
          </cell>
        </row>
        <row r="217">
          <cell r="A217" t="str">
            <v>OAA0010436</v>
          </cell>
          <cell r="B217" t="str">
            <v>Closed</v>
          </cell>
          <cell r="C217" t="str">
            <v>Paul Turner</v>
          </cell>
          <cell r="D217" t="str">
            <v>Charged</v>
          </cell>
          <cell r="E217" t="str">
            <v>Akposeba Mukoro</v>
          </cell>
          <cell r="F217" t="str">
            <v>MR/K010468/1</v>
          </cell>
          <cell r="G217" t="str">
            <v/>
          </cell>
          <cell r="H217">
            <v>532485</v>
          </cell>
          <cell r="I217" t="str">
            <v/>
          </cell>
          <cell r="J217" t="str">
            <v/>
          </cell>
          <cell r="K217" t="str">
            <v/>
          </cell>
          <cell r="L217" t="str">
            <v/>
          </cell>
          <cell r="M217" t="str">
            <v/>
          </cell>
          <cell r="N217" t="str">
            <v/>
          </cell>
          <cell r="O217" t="str">
            <v/>
          </cell>
          <cell r="P217" t="str">
            <v/>
          </cell>
          <cell r="Q217" t="str">
            <v/>
          </cell>
          <cell r="R217" t="str">
            <v>10.1016/j.jaci.2014.12.1925</v>
          </cell>
          <cell r="S217" t="str">
            <v>PMC4534767</v>
          </cell>
        </row>
        <row r="218">
          <cell r="A218" t="str">
            <v>OAA0010438</v>
          </cell>
          <cell r="B218" t="str">
            <v>Closed</v>
          </cell>
          <cell r="C218" t="str">
            <v>Markus Perkmann</v>
          </cell>
          <cell r="D218" t="str">
            <v>Charged</v>
          </cell>
          <cell r="E218" t="str">
            <v>Akposeba Mukoro</v>
          </cell>
          <cell r="F218" t="str">
            <v>RES-331-27-0063</v>
          </cell>
          <cell r="G218" t="str">
            <v/>
          </cell>
          <cell r="H218">
            <v>311753</v>
          </cell>
          <cell r="I218" t="str">
            <v/>
          </cell>
          <cell r="J218" t="str">
            <v/>
          </cell>
          <cell r="K218" t="str">
            <v/>
          </cell>
          <cell r="L218" t="str">
            <v/>
          </cell>
          <cell r="M218" t="str">
            <v/>
          </cell>
          <cell r="N218" t="str">
            <v/>
          </cell>
          <cell r="O218" t="str">
            <v/>
          </cell>
          <cell r="P218" t="str">
            <v/>
          </cell>
          <cell r="Q218" t="str">
            <v/>
          </cell>
          <cell r="R218" t="str">
            <v>10.1016/j.respol.2014.12.006</v>
          </cell>
          <cell r="S218">
            <v>0</v>
          </cell>
        </row>
        <row r="219">
          <cell r="A219" t="str">
            <v>OAA0010440</v>
          </cell>
          <cell r="B219" t="str">
            <v>Closed</v>
          </cell>
          <cell r="C219" t="str">
            <v>Jonathan Eastwood</v>
          </cell>
          <cell r="D219" t="str">
            <v>Charged</v>
          </cell>
          <cell r="E219" t="str">
            <v>Akposeba Mukoro</v>
          </cell>
          <cell r="F219" t="str">
            <v>ST/G00725X/1</v>
          </cell>
          <cell r="G219" t="str">
            <v/>
          </cell>
          <cell r="H219">
            <v>291471</v>
          </cell>
          <cell r="I219" t="str">
            <v/>
          </cell>
          <cell r="J219" t="str">
            <v/>
          </cell>
          <cell r="K219" t="str">
            <v/>
          </cell>
          <cell r="L219" t="str">
            <v/>
          </cell>
          <cell r="M219" t="str">
            <v/>
          </cell>
          <cell r="N219" t="str">
            <v/>
          </cell>
          <cell r="O219" t="str">
            <v/>
          </cell>
          <cell r="P219" t="str">
            <v/>
          </cell>
          <cell r="Q219" t="str">
            <v/>
          </cell>
          <cell r="R219" t="str">
            <v>10.1002/2014JA020465</v>
          </cell>
          <cell r="S219">
            <v>0</v>
          </cell>
        </row>
        <row r="220">
          <cell r="A220" t="str">
            <v>OAA0010441</v>
          </cell>
          <cell r="B220" t="str">
            <v>Closed</v>
          </cell>
          <cell r="C220" t="str">
            <v>Michael Tarbutt</v>
          </cell>
          <cell r="D220" t="str">
            <v>Charged</v>
          </cell>
          <cell r="E220" t="str">
            <v>Akposeba Mukoro</v>
          </cell>
          <cell r="F220" t="str">
            <v>EP/I012044/1</v>
          </cell>
          <cell r="G220" t="str">
            <v/>
          </cell>
          <cell r="H220">
            <v>396737</v>
          </cell>
          <cell r="I220" t="str">
            <v/>
          </cell>
          <cell r="J220" t="str">
            <v/>
          </cell>
          <cell r="K220" t="str">
            <v/>
          </cell>
          <cell r="L220" t="str">
            <v/>
          </cell>
          <cell r="M220" t="str">
            <v/>
          </cell>
          <cell r="N220" t="str">
            <v/>
          </cell>
          <cell r="O220" t="str">
            <v/>
          </cell>
          <cell r="P220" t="str">
            <v/>
          </cell>
          <cell r="Q220" t="str">
            <v/>
          </cell>
          <cell r="R220" t="str">
            <v>10.1088/1367-2630/17/1/015007</v>
          </cell>
          <cell r="S220">
            <v>0</v>
          </cell>
        </row>
        <row r="221">
          <cell r="A221" t="str">
            <v>OAA0010442</v>
          </cell>
          <cell r="B221" t="str">
            <v>Closed</v>
          </cell>
          <cell r="C221" t="str">
            <v>Lucy Lambe</v>
          </cell>
          <cell r="D221" t="str">
            <v>Charged</v>
          </cell>
          <cell r="E221" t="str">
            <v>Akposeba Mukoro</v>
          </cell>
          <cell r="F221" t="str">
            <v/>
          </cell>
          <cell r="G221" t="str">
            <v/>
          </cell>
          <cell r="H221" t="str">
            <v/>
          </cell>
          <cell r="I221" t="str">
            <v/>
          </cell>
          <cell r="J221" t="str">
            <v/>
          </cell>
          <cell r="K221" t="str">
            <v/>
          </cell>
          <cell r="L221" t="str">
            <v/>
          </cell>
          <cell r="M221" t="str">
            <v/>
          </cell>
          <cell r="N221" t="str">
            <v/>
          </cell>
          <cell r="O221" t="str">
            <v/>
          </cell>
          <cell r="P221" t="str">
            <v/>
          </cell>
          <cell r="Q221" t="str">
            <v/>
          </cell>
          <cell r="R221" t="e">
            <v>#N/A</v>
          </cell>
          <cell r="S221" t="e">
            <v>#N/A</v>
          </cell>
        </row>
        <row r="222">
          <cell r="A222" t="str">
            <v>OAA0010443</v>
          </cell>
          <cell r="B222" t="str">
            <v>Closed</v>
          </cell>
          <cell r="C222" t="str">
            <v>Aleksander Kempny</v>
          </cell>
          <cell r="D222" t="str">
            <v>Charged</v>
          </cell>
          <cell r="E222" t="str">
            <v>Akposeba Mukoro</v>
          </cell>
          <cell r="F222" t="str">
            <v/>
          </cell>
          <cell r="G222" t="str">
            <v/>
          </cell>
          <cell r="H222" t="str">
            <v/>
          </cell>
          <cell r="I222" t="str">
            <v/>
          </cell>
          <cell r="J222" t="str">
            <v/>
          </cell>
          <cell r="K222" t="str">
            <v/>
          </cell>
          <cell r="L222" t="str">
            <v/>
          </cell>
          <cell r="M222" t="str">
            <v/>
          </cell>
          <cell r="N222" t="str">
            <v/>
          </cell>
          <cell r="O222" t="str">
            <v/>
          </cell>
          <cell r="P222" t="str">
            <v/>
          </cell>
          <cell r="Q222" t="str">
            <v/>
          </cell>
          <cell r="R222" t="e">
            <v>#N/A</v>
          </cell>
          <cell r="S222" t="e">
            <v>#N/A</v>
          </cell>
        </row>
        <row r="223">
          <cell r="A223" t="str">
            <v>OAA0010444</v>
          </cell>
          <cell r="B223" t="str">
            <v>Closed</v>
          </cell>
          <cell r="C223" t="str">
            <v>Joao Cabral</v>
          </cell>
          <cell r="D223" t="str">
            <v>Charged</v>
          </cell>
          <cell r="E223" t="str">
            <v>Akposeba Mukoro</v>
          </cell>
          <cell r="F223" t="str">
            <v>EP/L022176/1</v>
          </cell>
          <cell r="G223" t="str">
            <v/>
          </cell>
          <cell r="H223">
            <v>562933</v>
          </cell>
          <cell r="I223" t="str">
            <v/>
          </cell>
          <cell r="J223" t="str">
            <v/>
          </cell>
          <cell r="K223" t="str">
            <v/>
          </cell>
          <cell r="L223" t="str">
            <v/>
          </cell>
          <cell r="M223" t="str">
            <v/>
          </cell>
          <cell r="N223" t="str">
            <v/>
          </cell>
          <cell r="O223" t="str">
            <v/>
          </cell>
          <cell r="P223" t="str">
            <v/>
          </cell>
          <cell r="Q223" t="str">
            <v/>
          </cell>
          <cell r="R223" t="str">
            <v>10.1021/ma5021215</v>
          </cell>
          <cell r="S223">
            <v>0</v>
          </cell>
        </row>
        <row r="224">
          <cell r="A224" t="str">
            <v>OAA0010445</v>
          </cell>
          <cell r="B224" t="str">
            <v>Closed</v>
          </cell>
          <cell r="C224" t="str">
            <v>Joao Cabral</v>
          </cell>
          <cell r="D224" t="str">
            <v>Charged</v>
          </cell>
          <cell r="E224" t="str">
            <v>Akposeba Mukoro</v>
          </cell>
          <cell r="F224" t="str">
            <v>EP/D058414/1</v>
          </cell>
          <cell r="G224" t="str">
            <v/>
          </cell>
          <cell r="H224">
            <v>23227</v>
          </cell>
          <cell r="I224" t="str">
            <v/>
          </cell>
          <cell r="J224" t="str">
            <v/>
          </cell>
          <cell r="K224" t="str">
            <v/>
          </cell>
          <cell r="L224" t="str">
            <v/>
          </cell>
          <cell r="M224" t="str">
            <v/>
          </cell>
          <cell r="N224" t="str">
            <v/>
          </cell>
          <cell r="O224" t="str">
            <v/>
          </cell>
          <cell r="P224" t="str">
            <v/>
          </cell>
          <cell r="Q224" t="str">
            <v/>
          </cell>
          <cell r="R224" t="str">
            <v>10.1002/polb.23657</v>
          </cell>
          <cell r="S224">
            <v>0</v>
          </cell>
        </row>
        <row r="225">
          <cell r="A225" t="str">
            <v>OAA0010451</v>
          </cell>
          <cell r="B225" t="str">
            <v>Closed</v>
          </cell>
          <cell r="C225" t="str">
            <v>Neil Alford</v>
          </cell>
          <cell r="D225" t="str">
            <v>Charged</v>
          </cell>
          <cell r="E225" t="str">
            <v>Akposeba Mukoro</v>
          </cell>
          <cell r="F225" t="str">
            <v>EP/K011987/1</v>
          </cell>
          <cell r="G225" t="str">
            <v/>
          </cell>
          <cell r="H225">
            <v>521930</v>
          </cell>
          <cell r="I225" t="str">
            <v/>
          </cell>
          <cell r="J225" t="str">
            <v/>
          </cell>
          <cell r="K225" t="str">
            <v/>
          </cell>
          <cell r="L225" t="str">
            <v/>
          </cell>
          <cell r="M225" t="str">
            <v/>
          </cell>
          <cell r="N225" t="str">
            <v/>
          </cell>
          <cell r="O225" t="str">
            <v/>
          </cell>
          <cell r="P225" t="str">
            <v/>
          </cell>
          <cell r="Q225" t="str">
            <v/>
          </cell>
          <cell r="R225" t="str">
            <v>10.1038/ncomms7215</v>
          </cell>
          <cell r="S225" t="str">
            <v>PMC4346616</v>
          </cell>
        </row>
        <row r="226">
          <cell r="A226" t="str">
            <v>OAA0010452</v>
          </cell>
          <cell r="B226" t="str">
            <v>Closed</v>
          </cell>
          <cell r="C226" t="str">
            <v>Graham Williams</v>
          </cell>
          <cell r="D226" t="str">
            <v>Charged</v>
          </cell>
          <cell r="E226" t="str">
            <v>Wunmi Agunbiade</v>
          </cell>
          <cell r="F226" t="str">
            <v>101123/Z/13/A</v>
          </cell>
          <cell r="G226" t="str">
            <v/>
          </cell>
          <cell r="H226">
            <v>557683</v>
          </cell>
          <cell r="I226" t="str">
            <v/>
          </cell>
          <cell r="J226" t="str">
            <v/>
          </cell>
          <cell r="K226" t="str">
            <v/>
          </cell>
          <cell r="L226" t="str">
            <v/>
          </cell>
          <cell r="M226" t="str">
            <v/>
          </cell>
          <cell r="N226" t="str">
            <v/>
          </cell>
          <cell r="O226" t="str">
            <v/>
          </cell>
          <cell r="P226" t="str">
            <v/>
          </cell>
          <cell r="Q226" t="str">
            <v/>
          </cell>
          <cell r="R226" t="e">
            <v>#N/A</v>
          </cell>
          <cell r="S226" t="e">
            <v>#N/A</v>
          </cell>
        </row>
        <row r="227">
          <cell r="A227" t="str">
            <v>OAA0010454</v>
          </cell>
          <cell r="B227" t="str">
            <v>Closed</v>
          </cell>
          <cell r="C227" t="str">
            <v>Peter Weinberg</v>
          </cell>
          <cell r="D227" t="str">
            <v>Charged</v>
          </cell>
          <cell r="E227" t="str">
            <v>Akposeba Mukoro</v>
          </cell>
          <cell r="F227" t="str">
            <v>PG/08/053/25192</v>
          </cell>
          <cell r="G227" t="str">
            <v/>
          </cell>
          <cell r="H227">
            <v>145779</v>
          </cell>
          <cell r="I227" t="str">
            <v/>
          </cell>
          <cell r="J227" t="str">
            <v/>
          </cell>
          <cell r="K227" t="str">
            <v/>
          </cell>
          <cell r="L227" t="str">
            <v/>
          </cell>
          <cell r="M227" t="str">
            <v/>
          </cell>
          <cell r="N227" t="str">
            <v/>
          </cell>
          <cell r="O227" t="str">
            <v/>
          </cell>
          <cell r="P227" t="str">
            <v/>
          </cell>
          <cell r="Q227" t="str">
            <v/>
          </cell>
          <cell r="R227" t="e">
            <v>#N/A</v>
          </cell>
          <cell r="S227" t="e">
            <v>#N/A</v>
          </cell>
        </row>
        <row r="228">
          <cell r="A228" t="str">
            <v>OAA0010455</v>
          </cell>
          <cell r="B228" t="str">
            <v>In Progress</v>
          </cell>
          <cell r="C228" t="str">
            <v>Frederick Tam</v>
          </cell>
          <cell r="D228" t="str">
            <v>Pending</v>
          </cell>
          <cell r="E228" t="str">
            <v>Lucy Lambe</v>
          </cell>
          <cell r="F228" t="str">
            <v>G0901997/1</v>
          </cell>
          <cell r="G228" t="str">
            <v/>
          </cell>
          <cell r="H228">
            <v>390145</v>
          </cell>
          <cell r="I228" t="str">
            <v/>
          </cell>
          <cell r="J228" t="str">
            <v/>
          </cell>
          <cell r="K228" t="str">
            <v/>
          </cell>
          <cell r="L228" t="str">
            <v/>
          </cell>
          <cell r="M228" t="str">
            <v/>
          </cell>
          <cell r="N228" t="str">
            <v/>
          </cell>
          <cell r="O228" t="str">
            <v/>
          </cell>
          <cell r="P228" t="str">
            <v/>
          </cell>
          <cell r="Q228" t="str">
            <v/>
          </cell>
          <cell r="R228" t="e">
            <v>#N/A</v>
          </cell>
          <cell r="S228" t="e">
            <v>#N/A</v>
          </cell>
        </row>
        <row r="229">
          <cell r="A229" t="str">
            <v>OAA0010456</v>
          </cell>
          <cell r="B229" t="str">
            <v>Closed</v>
          </cell>
          <cell r="C229" t="str">
            <v>Niall Adams</v>
          </cell>
          <cell r="D229" t="str">
            <v>Charged</v>
          </cell>
          <cell r="E229" t="str">
            <v>Akposeba Mukoro</v>
          </cell>
          <cell r="F229" t="str">
            <v>BB/H013423/1</v>
          </cell>
          <cell r="G229" t="str">
            <v/>
          </cell>
          <cell r="H229">
            <v>366797</v>
          </cell>
          <cell r="I229" t="str">
            <v/>
          </cell>
          <cell r="J229" t="str">
            <v/>
          </cell>
          <cell r="K229" t="str">
            <v/>
          </cell>
          <cell r="L229" t="str">
            <v/>
          </cell>
          <cell r="M229" t="str">
            <v/>
          </cell>
          <cell r="N229" t="str">
            <v/>
          </cell>
          <cell r="O229" t="str">
            <v/>
          </cell>
          <cell r="P229" t="str">
            <v/>
          </cell>
          <cell r="Q229" t="str">
            <v/>
          </cell>
          <cell r="R229" t="str">
            <v>10.1098/rsif.2014.0894</v>
          </cell>
          <cell r="S229" t="str">
            <v>PMC4345468</v>
          </cell>
        </row>
        <row r="230">
          <cell r="A230" t="str">
            <v>OAA0010459</v>
          </cell>
          <cell r="B230" t="str">
            <v>Closed</v>
          </cell>
          <cell r="C230" t="str">
            <v>Nicholas Long</v>
          </cell>
          <cell r="D230" t="str">
            <v>Charged</v>
          </cell>
          <cell r="E230" t="str">
            <v>Akposeba Mukoro</v>
          </cell>
          <cell r="F230" t="str">
            <v>097816/Z/11/Z</v>
          </cell>
          <cell r="G230" t="str">
            <v/>
          </cell>
          <cell r="H230">
            <v>494553</v>
          </cell>
          <cell r="I230" t="str">
            <v/>
          </cell>
          <cell r="J230" t="str">
            <v/>
          </cell>
          <cell r="K230" t="str">
            <v/>
          </cell>
          <cell r="L230" t="str">
            <v/>
          </cell>
          <cell r="M230" t="str">
            <v/>
          </cell>
          <cell r="N230" t="str">
            <v/>
          </cell>
          <cell r="O230" t="str">
            <v/>
          </cell>
          <cell r="P230" t="str">
            <v/>
          </cell>
          <cell r="Q230" t="str">
            <v/>
          </cell>
          <cell r="R230" t="str">
            <v>10.1002/chem.201406008</v>
          </cell>
          <cell r="S230" t="str">
            <v>PMC4464533</v>
          </cell>
        </row>
        <row r="231">
          <cell r="A231" t="str">
            <v>OAA0010461</v>
          </cell>
          <cell r="B231" t="str">
            <v>Closed</v>
          </cell>
          <cell r="C231" t="str">
            <v>Martin Walker</v>
          </cell>
          <cell r="D231" t="str">
            <v>Charged</v>
          </cell>
          <cell r="E231" t="str">
            <v>Akposeba Mukoro</v>
          </cell>
          <cell r="F231" t="str">
            <v/>
          </cell>
          <cell r="G231" t="str">
            <v/>
          </cell>
          <cell r="H231" t="str">
            <v/>
          </cell>
          <cell r="I231" t="str">
            <v/>
          </cell>
          <cell r="J231" t="str">
            <v/>
          </cell>
          <cell r="K231" t="str">
            <v/>
          </cell>
          <cell r="L231" t="str">
            <v/>
          </cell>
          <cell r="M231" t="str">
            <v/>
          </cell>
          <cell r="N231" t="str">
            <v/>
          </cell>
          <cell r="O231" t="str">
            <v/>
          </cell>
          <cell r="P231" t="str">
            <v/>
          </cell>
          <cell r="Q231" t="str">
            <v/>
          </cell>
          <cell r="R231" t="e">
            <v>#N/A</v>
          </cell>
          <cell r="S231" t="e">
            <v>#N/A</v>
          </cell>
        </row>
        <row r="232">
          <cell r="A232" t="str">
            <v>OAA0010462</v>
          </cell>
          <cell r="B232" t="str">
            <v>Closed</v>
          </cell>
          <cell r="C232" t="str">
            <v>Tom Coates</v>
          </cell>
          <cell r="D232" t="str">
            <v>Charged</v>
          </cell>
          <cell r="E232" t="str">
            <v>Akposeba Mukoro</v>
          </cell>
          <cell r="F232" t="str">
            <v>EP/I008128/1</v>
          </cell>
          <cell r="G232" t="str">
            <v/>
          </cell>
          <cell r="H232">
            <v>394043</v>
          </cell>
          <cell r="I232" t="str">
            <v/>
          </cell>
          <cell r="J232" t="str">
            <v/>
          </cell>
          <cell r="K232" t="str">
            <v/>
          </cell>
          <cell r="L232" t="str">
            <v/>
          </cell>
          <cell r="M232" t="str">
            <v/>
          </cell>
          <cell r="N232" t="str">
            <v/>
          </cell>
          <cell r="O232" t="str">
            <v/>
          </cell>
          <cell r="P232" t="str">
            <v/>
          </cell>
          <cell r="Q232" t="str">
            <v/>
          </cell>
          <cell r="R232" t="str">
            <v xml:space="preserve">10.1098/rspa.2014.0704 </v>
          </cell>
          <cell r="S232" t="str">
            <v>PMC4353041</v>
          </cell>
        </row>
        <row r="233">
          <cell r="A233" t="str">
            <v>OAA0010466</v>
          </cell>
          <cell r="B233" t="str">
            <v>Approved</v>
          </cell>
          <cell r="C233" t="str">
            <v>Michael Huth</v>
          </cell>
          <cell r="D233" t="str">
            <v>Committed</v>
          </cell>
          <cell r="E233" t="str">
            <v>Amarjit Sandhu</v>
          </cell>
          <cell r="F233" t="str">
            <v/>
          </cell>
          <cell r="G233" t="str">
            <v/>
          </cell>
          <cell r="H233" t="str">
            <v/>
          </cell>
          <cell r="I233" t="str">
            <v/>
          </cell>
          <cell r="J233" t="str">
            <v/>
          </cell>
          <cell r="K233" t="str">
            <v/>
          </cell>
          <cell r="L233" t="str">
            <v/>
          </cell>
          <cell r="M233" t="str">
            <v/>
          </cell>
          <cell r="N233" t="str">
            <v/>
          </cell>
          <cell r="O233" t="str">
            <v/>
          </cell>
          <cell r="P233" t="str">
            <v/>
          </cell>
          <cell r="Q233" t="str">
            <v/>
          </cell>
          <cell r="R233" t="e">
            <v>#N/A</v>
          </cell>
          <cell r="S233" t="e">
            <v>#N/A</v>
          </cell>
        </row>
        <row r="234">
          <cell r="A234" t="str">
            <v>OAA0010467</v>
          </cell>
          <cell r="B234" t="str">
            <v>Closed</v>
          </cell>
          <cell r="C234" t="str">
            <v>Peter Vincent</v>
          </cell>
          <cell r="D234" t="str">
            <v>Charged</v>
          </cell>
          <cell r="E234" t="str">
            <v>Akposeba Mukoro</v>
          </cell>
          <cell r="F234" t="str">
            <v>FS/14/19/30609</v>
          </cell>
          <cell r="G234" t="str">
            <v/>
          </cell>
          <cell r="H234">
            <v>574966</v>
          </cell>
          <cell r="I234" t="str">
            <v/>
          </cell>
          <cell r="J234" t="str">
            <v/>
          </cell>
          <cell r="K234" t="str">
            <v/>
          </cell>
          <cell r="L234" t="str">
            <v/>
          </cell>
          <cell r="M234" t="str">
            <v/>
          </cell>
          <cell r="N234" t="str">
            <v/>
          </cell>
          <cell r="O234" t="str">
            <v/>
          </cell>
          <cell r="P234" t="str">
            <v/>
          </cell>
          <cell r="Q234" t="str">
            <v/>
          </cell>
          <cell r="R234" t="e">
            <v>#N/A</v>
          </cell>
          <cell r="S234" t="e">
            <v>#N/A</v>
          </cell>
        </row>
        <row r="235">
          <cell r="A235" t="str">
            <v>OAA0010469</v>
          </cell>
          <cell r="B235" t="str">
            <v>Closed</v>
          </cell>
          <cell r="C235" t="str">
            <v>Matteo Lostaglio</v>
          </cell>
          <cell r="D235" t="str">
            <v>Charged</v>
          </cell>
          <cell r="E235" t="str">
            <v>Akposeba Mukoro</v>
          </cell>
          <cell r="F235" t="str">
            <v/>
          </cell>
          <cell r="G235" t="str">
            <v/>
          </cell>
          <cell r="H235" t="str">
            <v/>
          </cell>
          <cell r="I235" t="str">
            <v/>
          </cell>
          <cell r="J235" t="str">
            <v/>
          </cell>
          <cell r="K235" t="str">
            <v/>
          </cell>
          <cell r="L235" t="str">
            <v/>
          </cell>
          <cell r="M235" t="str">
            <v/>
          </cell>
          <cell r="N235" t="str">
            <v/>
          </cell>
          <cell r="O235" t="str">
            <v/>
          </cell>
          <cell r="P235" t="str">
            <v/>
          </cell>
          <cell r="Q235" t="str">
            <v/>
          </cell>
          <cell r="R235" t="str">
            <v>10.1038/ncomms7383</v>
          </cell>
          <cell r="S235" t="str">
            <v>PMC4366492</v>
          </cell>
        </row>
        <row r="236">
          <cell r="A236" t="str">
            <v>OAA0010471</v>
          </cell>
          <cell r="B236" t="str">
            <v>Closed</v>
          </cell>
          <cell r="C236" t="str">
            <v>Deniz Gunduz</v>
          </cell>
          <cell r="D236" t="str">
            <v>Charged</v>
          </cell>
          <cell r="E236" t="str">
            <v>Akposeba Mukoro</v>
          </cell>
          <cell r="F236" t="str">
            <v/>
          </cell>
          <cell r="G236" t="str">
            <v/>
          </cell>
          <cell r="H236" t="str">
            <v/>
          </cell>
          <cell r="I236" t="str">
            <v/>
          </cell>
          <cell r="J236" t="str">
            <v/>
          </cell>
          <cell r="K236" t="str">
            <v/>
          </cell>
          <cell r="L236" t="str">
            <v/>
          </cell>
          <cell r="M236" t="str">
            <v/>
          </cell>
          <cell r="N236" t="str">
            <v/>
          </cell>
          <cell r="O236" t="str">
            <v/>
          </cell>
          <cell r="P236" t="str">
            <v/>
          </cell>
          <cell r="Q236" t="str">
            <v/>
          </cell>
          <cell r="R236" t="e">
            <v>#N/A</v>
          </cell>
          <cell r="S236" t="e">
            <v>#N/A</v>
          </cell>
        </row>
        <row r="237">
          <cell r="A237" t="str">
            <v>OAA0010472</v>
          </cell>
          <cell r="B237" t="str">
            <v>Closed</v>
          </cell>
          <cell r="C237" t="str">
            <v>Reiko Tanaka</v>
          </cell>
          <cell r="D237" t="str">
            <v>Charged</v>
          </cell>
          <cell r="E237" t="str">
            <v>Akposeba Mukoro</v>
          </cell>
          <cell r="F237" t="str">
            <v>EP/G007446/1</v>
          </cell>
          <cell r="G237" t="str">
            <v/>
          </cell>
          <cell r="H237">
            <v>208117</v>
          </cell>
          <cell r="I237" t="str">
            <v>VAT Number: FR 04 479 824 724</v>
          </cell>
          <cell r="J237">
            <v>518736</v>
          </cell>
          <cell r="K237" t="str">
            <v/>
          </cell>
          <cell r="L237" t="str">
            <v/>
          </cell>
          <cell r="M237" t="str">
            <v/>
          </cell>
          <cell r="N237" t="str">
            <v/>
          </cell>
          <cell r="O237" t="str">
            <v/>
          </cell>
          <cell r="P237" t="str">
            <v/>
          </cell>
          <cell r="Q237" t="str">
            <v/>
          </cell>
          <cell r="R237" t="str">
            <v>10.1371/journal.pone.0117292</v>
          </cell>
          <cell r="S237" t="str">
            <v>PMC4324936</v>
          </cell>
        </row>
        <row r="238">
          <cell r="A238" t="str">
            <v>OAA0010475</v>
          </cell>
          <cell r="B238" t="str">
            <v>Closed</v>
          </cell>
          <cell r="C238" t="str">
            <v>Mark Sephton</v>
          </cell>
          <cell r="D238" t="str">
            <v>Charged</v>
          </cell>
          <cell r="E238" t="str">
            <v>Akposeba Mukoro</v>
          </cell>
          <cell r="F238" t="str">
            <v>BP/GPTL/JN/76930</v>
          </cell>
          <cell r="G238" t="str">
            <v/>
          </cell>
          <cell r="H238">
            <v>481429</v>
          </cell>
          <cell r="I238" t="str">
            <v/>
          </cell>
          <cell r="J238" t="str">
            <v/>
          </cell>
          <cell r="K238" t="str">
            <v/>
          </cell>
          <cell r="L238" t="str">
            <v/>
          </cell>
          <cell r="M238" t="str">
            <v/>
          </cell>
          <cell r="N238" t="str">
            <v/>
          </cell>
          <cell r="O238" t="str">
            <v/>
          </cell>
          <cell r="P238" t="str">
            <v/>
          </cell>
          <cell r="Q238" t="str">
            <v/>
          </cell>
          <cell r="R238" t="e">
            <v>#N/A</v>
          </cell>
          <cell r="S238" t="e">
            <v>#N/A</v>
          </cell>
        </row>
        <row r="239">
          <cell r="A239" t="str">
            <v>OAA0010476</v>
          </cell>
          <cell r="B239" t="str">
            <v>Closed</v>
          </cell>
          <cell r="C239" t="str">
            <v>Andrew Ulijasz</v>
          </cell>
          <cell r="D239" t="str">
            <v>Charged</v>
          </cell>
          <cell r="E239" t="str">
            <v>Wunmi Agunbiade</v>
          </cell>
          <cell r="F239" t="str">
            <v/>
          </cell>
          <cell r="G239" t="str">
            <v/>
          </cell>
          <cell r="H239" t="str">
            <v/>
          </cell>
          <cell r="I239" t="str">
            <v/>
          </cell>
          <cell r="J239" t="str">
            <v/>
          </cell>
          <cell r="K239" t="str">
            <v/>
          </cell>
          <cell r="L239" t="str">
            <v/>
          </cell>
          <cell r="M239" t="str">
            <v/>
          </cell>
          <cell r="N239" t="str">
            <v/>
          </cell>
          <cell r="O239" t="str">
            <v/>
          </cell>
          <cell r="P239" t="str">
            <v/>
          </cell>
          <cell r="Q239" t="str">
            <v/>
          </cell>
          <cell r="R239" t="e">
            <v>#N/A</v>
          </cell>
          <cell r="S239" t="e">
            <v>#N/A</v>
          </cell>
        </row>
        <row r="240">
          <cell r="A240" t="str">
            <v>OAA0010478</v>
          </cell>
          <cell r="B240" t="str">
            <v>Closed</v>
          </cell>
          <cell r="C240" t="str">
            <v>Michael Edwards</v>
          </cell>
          <cell r="D240" t="str">
            <v>Charged</v>
          </cell>
          <cell r="E240" t="str">
            <v>Akposeba Mukoro</v>
          </cell>
          <cell r="F240" t="str">
            <v>G1100238/1</v>
          </cell>
          <cell r="G240" t="str">
            <v/>
          </cell>
          <cell r="H240">
            <v>497968</v>
          </cell>
          <cell r="I240" t="str">
            <v/>
          </cell>
          <cell r="J240" t="str">
            <v/>
          </cell>
          <cell r="K240" t="str">
            <v/>
          </cell>
          <cell r="L240" t="str">
            <v/>
          </cell>
          <cell r="M240" t="str">
            <v/>
          </cell>
          <cell r="N240" t="str">
            <v/>
          </cell>
          <cell r="O240" t="str">
            <v/>
          </cell>
          <cell r="P240" t="str">
            <v/>
          </cell>
          <cell r="Q240" t="str">
            <v/>
          </cell>
          <cell r="R240" t="str">
            <v>10.1016/j.jaci.2014.11.039</v>
          </cell>
          <cell r="S240" t="str">
            <v>PMC4541718</v>
          </cell>
        </row>
        <row r="241">
          <cell r="A241" t="str">
            <v>OAA0010480</v>
          </cell>
          <cell r="B241" t="str">
            <v>Closed</v>
          </cell>
          <cell r="C241" t="str">
            <v>Lucy Lambe</v>
          </cell>
          <cell r="D241" t="str">
            <v>Charged</v>
          </cell>
          <cell r="E241" t="str">
            <v>Akposeba Mukoro</v>
          </cell>
          <cell r="F241" t="str">
            <v/>
          </cell>
          <cell r="G241" t="str">
            <v/>
          </cell>
          <cell r="H241" t="str">
            <v/>
          </cell>
          <cell r="I241" t="str">
            <v/>
          </cell>
          <cell r="J241" t="str">
            <v/>
          </cell>
          <cell r="K241" t="str">
            <v/>
          </cell>
          <cell r="L241" t="str">
            <v/>
          </cell>
          <cell r="M241" t="str">
            <v/>
          </cell>
          <cell r="N241" t="str">
            <v/>
          </cell>
          <cell r="O241" t="str">
            <v/>
          </cell>
          <cell r="P241" t="str">
            <v/>
          </cell>
          <cell r="Q241" t="str">
            <v/>
          </cell>
          <cell r="R241" t="str">
            <v>10.1186/s13054-014-0731-6</v>
          </cell>
          <cell r="S241" t="str">
            <v>PMC4344736</v>
          </cell>
        </row>
        <row r="242">
          <cell r="A242" t="str">
            <v>OAA0010482</v>
          </cell>
          <cell r="B242" t="str">
            <v>Closed</v>
          </cell>
          <cell r="C242" t="str">
            <v>Will Branford</v>
          </cell>
          <cell r="D242" t="str">
            <v>Charged</v>
          </cell>
          <cell r="E242" t="str">
            <v>Akposeba Mukoro</v>
          </cell>
          <cell r="F242" t="str">
            <v>EP/G004765/1</v>
          </cell>
          <cell r="G242" t="str">
            <v/>
          </cell>
          <cell r="H242">
            <v>121505</v>
          </cell>
          <cell r="I242" t="str">
            <v/>
          </cell>
          <cell r="J242" t="str">
            <v/>
          </cell>
          <cell r="K242" t="str">
            <v/>
          </cell>
          <cell r="L242" t="str">
            <v/>
          </cell>
          <cell r="M242" t="str">
            <v/>
          </cell>
          <cell r="N242" t="str">
            <v/>
          </cell>
          <cell r="O242" t="str">
            <v/>
          </cell>
          <cell r="P242" t="str">
            <v/>
          </cell>
          <cell r="Q242" t="str">
            <v/>
          </cell>
          <cell r="R242" t="str">
            <v>10.1088/1367-2630/17/1/013054</v>
          </cell>
          <cell r="S242">
            <v>0</v>
          </cell>
        </row>
        <row r="243">
          <cell r="A243" t="str">
            <v>OAA0010484</v>
          </cell>
          <cell r="B243" t="str">
            <v>Awaiting Customer</v>
          </cell>
          <cell r="C243" t="str">
            <v>James Taylor</v>
          </cell>
          <cell r="D243" t="str">
            <v>Pending</v>
          </cell>
          <cell r="E243" t="str">
            <v>Lucy Lambe</v>
          </cell>
          <cell r="F243" t="str">
            <v/>
          </cell>
          <cell r="G243" t="str">
            <v/>
          </cell>
          <cell r="H243" t="str">
            <v/>
          </cell>
          <cell r="I243" t="str">
            <v/>
          </cell>
          <cell r="J243" t="str">
            <v/>
          </cell>
          <cell r="K243" t="str">
            <v/>
          </cell>
          <cell r="L243" t="str">
            <v/>
          </cell>
          <cell r="M243" t="str">
            <v/>
          </cell>
          <cell r="N243" t="str">
            <v/>
          </cell>
          <cell r="O243" t="str">
            <v/>
          </cell>
          <cell r="P243" t="str">
            <v/>
          </cell>
          <cell r="Q243" t="str">
            <v/>
          </cell>
          <cell r="R243" t="e">
            <v>#N/A</v>
          </cell>
          <cell r="S243" t="e">
            <v>#N/A</v>
          </cell>
        </row>
        <row r="244">
          <cell r="A244" t="str">
            <v>OAA0010485</v>
          </cell>
          <cell r="B244" t="str">
            <v>Closed</v>
          </cell>
          <cell r="C244" t="str">
            <v>Nick Hopkinson</v>
          </cell>
          <cell r="D244" t="str">
            <v>Charged</v>
          </cell>
          <cell r="E244" t="str">
            <v>Akposeba Mukoro</v>
          </cell>
          <cell r="F244" t="str">
            <v/>
          </cell>
          <cell r="G244" t="str">
            <v/>
          </cell>
          <cell r="H244" t="str">
            <v/>
          </cell>
          <cell r="I244" t="str">
            <v/>
          </cell>
          <cell r="J244" t="str">
            <v/>
          </cell>
          <cell r="K244" t="str">
            <v/>
          </cell>
          <cell r="L244" t="str">
            <v/>
          </cell>
          <cell r="M244" t="str">
            <v/>
          </cell>
          <cell r="N244" t="str">
            <v/>
          </cell>
          <cell r="O244" t="str">
            <v/>
          </cell>
          <cell r="P244" t="str">
            <v/>
          </cell>
          <cell r="Q244" t="str">
            <v/>
          </cell>
          <cell r="R244" t="e">
            <v>#N/A</v>
          </cell>
          <cell r="S244" t="e">
            <v>#N/A</v>
          </cell>
        </row>
        <row r="245">
          <cell r="A245" t="str">
            <v>OAA0010486</v>
          </cell>
          <cell r="B245" t="str">
            <v>Approved</v>
          </cell>
          <cell r="C245" t="str">
            <v>Nick Hopkinson</v>
          </cell>
          <cell r="D245" t="str">
            <v>Committed</v>
          </cell>
          <cell r="E245" t="str">
            <v>Akposeba Mukoro</v>
          </cell>
          <cell r="F245" t="str">
            <v>EME Project No: 10/90/10</v>
          </cell>
          <cell r="G245" t="str">
            <v/>
          </cell>
          <cell r="H245">
            <v>495469</v>
          </cell>
          <cell r="I245" t="str">
            <v/>
          </cell>
          <cell r="J245" t="str">
            <v/>
          </cell>
          <cell r="K245" t="str">
            <v/>
          </cell>
          <cell r="L245" t="str">
            <v/>
          </cell>
          <cell r="M245" t="str">
            <v/>
          </cell>
          <cell r="N245" t="str">
            <v/>
          </cell>
          <cell r="O245" t="str">
            <v/>
          </cell>
          <cell r="P245" t="str">
            <v/>
          </cell>
          <cell r="Q245" t="str">
            <v/>
          </cell>
          <cell r="R245" t="e">
            <v>#N/A</v>
          </cell>
          <cell r="S245" t="e">
            <v>#N/A</v>
          </cell>
        </row>
        <row r="246">
          <cell r="A246" t="str">
            <v>OAA0010487</v>
          </cell>
          <cell r="B246" t="str">
            <v>Closed</v>
          </cell>
          <cell r="C246" t="str">
            <v>Michael Damzen</v>
          </cell>
          <cell r="D246" t="str">
            <v>Charged</v>
          </cell>
          <cell r="E246" t="str">
            <v>Akposeba Mukoro</v>
          </cell>
          <cell r="F246" t="str">
            <v/>
          </cell>
          <cell r="G246" t="str">
            <v/>
          </cell>
          <cell r="H246" t="str">
            <v/>
          </cell>
          <cell r="I246" t="str">
            <v/>
          </cell>
          <cell r="J246" t="str">
            <v/>
          </cell>
          <cell r="K246" t="str">
            <v/>
          </cell>
          <cell r="L246" t="str">
            <v/>
          </cell>
          <cell r="M246" t="str">
            <v/>
          </cell>
          <cell r="N246" t="str">
            <v/>
          </cell>
          <cell r="O246" t="str">
            <v/>
          </cell>
          <cell r="P246" t="str">
            <v/>
          </cell>
          <cell r="Q246" t="str">
            <v/>
          </cell>
          <cell r="R246" t="e">
            <v>#N/A</v>
          </cell>
          <cell r="S246" t="e">
            <v>#N/A</v>
          </cell>
        </row>
        <row r="247">
          <cell r="A247" t="str">
            <v>OAA0010489</v>
          </cell>
          <cell r="B247" t="str">
            <v>Approved</v>
          </cell>
          <cell r="C247" t="str">
            <v>Christopher Jackson</v>
          </cell>
          <cell r="D247" t="str">
            <v>Charged</v>
          </cell>
          <cell r="E247" t="str">
            <v>Akposeba Mukoro</v>
          </cell>
          <cell r="F247" t="str">
            <v/>
          </cell>
          <cell r="G247" t="str">
            <v/>
          </cell>
          <cell r="H247" t="str">
            <v/>
          </cell>
          <cell r="I247" t="str">
            <v/>
          </cell>
          <cell r="J247" t="str">
            <v/>
          </cell>
          <cell r="K247" t="str">
            <v/>
          </cell>
          <cell r="L247" t="str">
            <v/>
          </cell>
          <cell r="M247" t="str">
            <v/>
          </cell>
          <cell r="N247" t="str">
            <v/>
          </cell>
          <cell r="O247" t="str">
            <v/>
          </cell>
          <cell r="P247" t="str">
            <v/>
          </cell>
          <cell r="Q247" t="str">
            <v/>
          </cell>
          <cell r="R247" t="e">
            <v>#N/A</v>
          </cell>
          <cell r="S247" t="e">
            <v>#N/A</v>
          </cell>
        </row>
        <row r="248">
          <cell r="A248" t="str">
            <v>OAA0010491</v>
          </cell>
          <cell r="B248" t="str">
            <v>Closed</v>
          </cell>
          <cell r="C248" t="str">
            <v>Stephen Neethling</v>
          </cell>
          <cell r="D248" t="str">
            <v>Charged</v>
          </cell>
          <cell r="E248" t="str">
            <v>Akposeba Mukoro</v>
          </cell>
          <cell r="F248" t="str">
            <v/>
          </cell>
          <cell r="G248" t="str">
            <v/>
          </cell>
          <cell r="H248" t="str">
            <v/>
          </cell>
          <cell r="I248" t="str">
            <v/>
          </cell>
          <cell r="J248" t="str">
            <v/>
          </cell>
          <cell r="K248" t="str">
            <v/>
          </cell>
          <cell r="L248" t="str">
            <v/>
          </cell>
          <cell r="M248" t="str">
            <v/>
          </cell>
          <cell r="N248" t="str">
            <v/>
          </cell>
          <cell r="O248" t="str">
            <v/>
          </cell>
          <cell r="P248" t="str">
            <v/>
          </cell>
          <cell r="Q248" t="str">
            <v/>
          </cell>
          <cell r="R248" t="str">
            <v>10.1016/j.cageo.2014.12.008</v>
          </cell>
          <cell r="S248">
            <v>0</v>
          </cell>
        </row>
        <row r="249">
          <cell r="A249" t="str">
            <v>OAA0010492</v>
          </cell>
          <cell r="B249" t="str">
            <v>Closed</v>
          </cell>
          <cell r="C249" t="str">
            <v>Aylin Hanyaloglu</v>
          </cell>
          <cell r="D249" t="str">
            <v>Charged</v>
          </cell>
          <cell r="E249" t="str">
            <v>Wunmi Agunbiade</v>
          </cell>
          <cell r="F249" t="str">
            <v>BB/I008004/1</v>
          </cell>
          <cell r="G249" t="str">
            <v/>
          </cell>
          <cell r="H249">
            <v>432495</v>
          </cell>
          <cell r="I249" t="str">
            <v>085099/Z/08/Z</v>
          </cell>
          <cell r="J249">
            <v>115865</v>
          </cell>
          <cell r="K249" t="str">
            <v/>
          </cell>
          <cell r="L249" t="str">
            <v/>
          </cell>
          <cell r="M249" t="str">
            <v/>
          </cell>
          <cell r="N249" t="str">
            <v/>
          </cell>
          <cell r="O249" t="str">
            <v/>
          </cell>
          <cell r="P249" t="str">
            <v/>
          </cell>
          <cell r="Q249" t="str">
            <v/>
          </cell>
          <cell r="R249" t="str">
            <v>10.1074/jbc.m114.622498</v>
          </cell>
          <cell r="S249" t="str">
            <v>PMC4326798</v>
          </cell>
        </row>
        <row r="250">
          <cell r="A250" t="str">
            <v>OAA0010494</v>
          </cell>
          <cell r="B250" t="str">
            <v>Awaiting Customer</v>
          </cell>
          <cell r="C250" t="str">
            <v>Darius Armstrong-James</v>
          </cell>
          <cell r="D250" t="str">
            <v>Pending</v>
          </cell>
          <cell r="E250" t="str">
            <v>Amarjit Sandhu</v>
          </cell>
          <cell r="F250" t="str">
            <v>G0902260/1</v>
          </cell>
          <cell r="G250" t="str">
            <v/>
          </cell>
          <cell r="H250">
            <v>388984</v>
          </cell>
          <cell r="I250" t="str">
            <v/>
          </cell>
          <cell r="J250" t="str">
            <v/>
          </cell>
          <cell r="K250" t="str">
            <v/>
          </cell>
          <cell r="L250" t="str">
            <v/>
          </cell>
          <cell r="M250" t="str">
            <v/>
          </cell>
          <cell r="N250" t="str">
            <v/>
          </cell>
          <cell r="O250" t="str">
            <v/>
          </cell>
          <cell r="P250" t="str">
            <v/>
          </cell>
          <cell r="Q250" t="str">
            <v/>
          </cell>
          <cell r="R250" t="str">
            <v>10.15252/emmm.201404556.</v>
          </cell>
          <cell r="S250" t="str">
            <v>PMC4364943</v>
          </cell>
        </row>
        <row r="251">
          <cell r="A251" t="str">
            <v>OAA0010500</v>
          </cell>
          <cell r="B251" t="str">
            <v>Awaiting Customer</v>
          </cell>
          <cell r="C251" t="str">
            <v>Torben Kimhofer</v>
          </cell>
          <cell r="D251" t="str">
            <v>Pending</v>
          </cell>
          <cell r="E251" t="str">
            <v>Amarjit Sandhu</v>
          </cell>
          <cell r="F251" t="str">
            <v/>
          </cell>
          <cell r="G251" t="str">
            <v/>
          </cell>
          <cell r="H251" t="str">
            <v/>
          </cell>
          <cell r="I251" t="str">
            <v/>
          </cell>
          <cell r="J251" t="str">
            <v/>
          </cell>
          <cell r="K251" t="str">
            <v/>
          </cell>
          <cell r="L251" t="str">
            <v/>
          </cell>
          <cell r="M251" t="str">
            <v/>
          </cell>
          <cell r="N251" t="str">
            <v/>
          </cell>
          <cell r="O251" t="str">
            <v/>
          </cell>
          <cell r="P251" t="str">
            <v/>
          </cell>
          <cell r="Q251" t="str">
            <v/>
          </cell>
          <cell r="R251" t="e">
            <v>#N/A</v>
          </cell>
          <cell r="S251" t="e">
            <v>#N/A</v>
          </cell>
        </row>
        <row r="252">
          <cell r="A252" t="str">
            <v>OAA0010502</v>
          </cell>
          <cell r="B252" t="str">
            <v>Closed</v>
          </cell>
          <cell r="C252" t="str">
            <v>Iain McCulloch</v>
          </cell>
          <cell r="D252" t="str">
            <v>Charged</v>
          </cell>
          <cell r="E252" t="str">
            <v>Akposeba Mukoro</v>
          </cell>
          <cell r="F252" t="str">
            <v>287818</v>
          </cell>
          <cell r="G252" t="str">
            <v/>
          </cell>
          <cell r="H252">
            <v>481421</v>
          </cell>
          <cell r="I252" t="str">
            <v>EP/I002936/1</v>
          </cell>
          <cell r="J252">
            <v>392656</v>
          </cell>
          <cell r="K252" t="str">
            <v/>
          </cell>
          <cell r="L252" t="str">
            <v/>
          </cell>
          <cell r="M252" t="str">
            <v/>
          </cell>
          <cell r="N252" t="str">
            <v/>
          </cell>
          <cell r="O252" t="str">
            <v/>
          </cell>
          <cell r="P252" t="str">
            <v/>
          </cell>
          <cell r="Q252" t="str">
            <v/>
          </cell>
          <cell r="R252" t="str">
            <v>10.1002/aenm.201401426</v>
          </cell>
          <cell r="S252">
            <v>0</v>
          </cell>
        </row>
        <row r="253">
          <cell r="A253" t="str">
            <v>OAA0010504</v>
          </cell>
          <cell r="B253" t="str">
            <v>Rejected</v>
          </cell>
          <cell r="C253" t="str">
            <v>Olena Shaforost</v>
          </cell>
          <cell r="D253" t="str">
            <v>Pending</v>
          </cell>
          <cell r="E253" t="str">
            <v>Amarjit Sandhu</v>
          </cell>
          <cell r="F253" t="str">
            <v/>
          </cell>
          <cell r="G253" t="str">
            <v/>
          </cell>
          <cell r="H253" t="str">
            <v/>
          </cell>
          <cell r="I253" t="str">
            <v/>
          </cell>
          <cell r="J253" t="str">
            <v/>
          </cell>
          <cell r="K253" t="str">
            <v/>
          </cell>
          <cell r="L253" t="str">
            <v/>
          </cell>
          <cell r="M253" t="str">
            <v/>
          </cell>
          <cell r="N253" t="str">
            <v/>
          </cell>
          <cell r="O253" t="str">
            <v/>
          </cell>
          <cell r="P253" t="str">
            <v/>
          </cell>
          <cell r="Q253" t="str">
            <v/>
          </cell>
          <cell r="R253" t="e">
            <v>#N/A</v>
          </cell>
          <cell r="S253" t="e">
            <v>#N/A</v>
          </cell>
        </row>
        <row r="254">
          <cell r="A254" t="str">
            <v>OAA0010505</v>
          </cell>
          <cell r="B254" t="str">
            <v>Closed</v>
          </cell>
          <cell r="C254" t="str">
            <v>Maria-Gloria Basanez</v>
          </cell>
          <cell r="D254" t="str">
            <v>Charged</v>
          </cell>
          <cell r="E254" t="str">
            <v>Akposeba Mukoro</v>
          </cell>
          <cell r="F254" t="str">
            <v>085133/Z/08/Z</v>
          </cell>
          <cell r="G254" t="str">
            <v/>
          </cell>
          <cell r="H254">
            <v>133691</v>
          </cell>
          <cell r="I254" t="str">
            <v>AA90078</v>
          </cell>
          <cell r="J254">
            <v>381934</v>
          </cell>
          <cell r="K254" t="str">
            <v/>
          </cell>
          <cell r="L254" t="str">
            <v/>
          </cell>
          <cell r="M254" t="str">
            <v/>
          </cell>
          <cell r="N254" t="str">
            <v/>
          </cell>
          <cell r="O254" t="str">
            <v/>
          </cell>
          <cell r="P254" t="str">
            <v/>
          </cell>
          <cell r="Q254" t="str">
            <v/>
          </cell>
          <cell r="R254" t="e">
            <v>#N/A</v>
          </cell>
          <cell r="S254" t="e">
            <v>#N/A</v>
          </cell>
        </row>
        <row r="255">
          <cell r="A255" t="str">
            <v>OAA0010507</v>
          </cell>
          <cell r="B255" t="str">
            <v>Closed</v>
          </cell>
          <cell r="C255" t="str">
            <v>Joao Cabral</v>
          </cell>
          <cell r="D255" t="str">
            <v>Charged</v>
          </cell>
          <cell r="E255" t="str">
            <v>Akposeba Mukoro</v>
          </cell>
          <cell r="F255" t="str">
            <v>EP/D058414/1</v>
          </cell>
          <cell r="G255" t="str">
            <v/>
          </cell>
          <cell r="H255">
            <v>23227</v>
          </cell>
          <cell r="I255" t="str">
            <v/>
          </cell>
          <cell r="J255" t="str">
            <v/>
          </cell>
          <cell r="K255" t="str">
            <v/>
          </cell>
          <cell r="L255" t="str">
            <v/>
          </cell>
          <cell r="M255" t="str">
            <v/>
          </cell>
          <cell r="N255" t="str">
            <v/>
          </cell>
          <cell r="O255" t="str">
            <v/>
          </cell>
          <cell r="P255" t="str">
            <v/>
          </cell>
          <cell r="Q255" t="str">
            <v/>
          </cell>
          <cell r="R255" t="str">
            <v>10.1016/j.jcis.2015.01.005</v>
          </cell>
          <cell r="S255">
            <v>0</v>
          </cell>
        </row>
        <row r="256">
          <cell r="A256" t="str">
            <v>OAA0010509</v>
          </cell>
          <cell r="B256" t="str">
            <v>Closed</v>
          </cell>
          <cell r="C256" t="str">
            <v>James Mcginty</v>
          </cell>
          <cell r="D256" t="str">
            <v>Charged</v>
          </cell>
          <cell r="E256" t="str">
            <v>Akposeba Mukoro</v>
          </cell>
          <cell r="F256" t="str">
            <v>BB/L018039/1</v>
          </cell>
          <cell r="G256" t="str">
            <v/>
          </cell>
          <cell r="H256">
            <v>565606</v>
          </cell>
          <cell r="I256" t="str">
            <v>MR/K011561/1</v>
          </cell>
          <cell r="J256">
            <v>532375</v>
          </cell>
          <cell r="K256" t="str">
            <v/>
          </cell>
          <cell r="L256" t="str">
            <v/>
          </cell>
          <cell r="M256" t="str">
            <v/>
          </cell>
          <cell r="N256" t="str">
            <v/>
          </cell>
          <cell r="O256" t="str">
            <v/>
          </cell>
          <cell r="P256" t="str">
            <v/>
          </cell>
          <cell r="Q256" t="str">
            <v/>
          </cell>
          <cell r="R256" t="e">
            <v>#N/A</v>
          </cell>
          <cell r="S256" t="e">
            <v>#N/A</v>
          </cell>
        </row>
        <row r="257">
          <cell r="A257" t="str">
            <v>OAA0010510</v>
          </cell>
          <cell r="B257" t="str">
            <v>Closed</v>
          </cell>
          <cell r="C257" t="str">
            <v>Amin Hajitou</v>
          </cell>
          <cell r="D257" t="str">
            <v>Charged</v>
          </cell>
          <cell r="E257" t="str">
            <v>Akposeba Mukoro</v>
          </cell>
          <cell r="F257" t="str">
            <v>G0701159</v>
          </cell>
          <cell r="G257" t="str">
            <v/>
          </cell>
          <cell r="H257">
            <v>105259</v>
          </cell>
          <cell r="I257" t="str">
            <v/>
          </cell>
          <cell r="J257" t="str">
            <v/>
          </cell>
          <cell r="K257" t="str">
            <v/>
          </cell>
          <cell r="L257" t="str">
            <v/>
          </cell>
          <cell r="M257" t="str">
            <v/>
          </cell>
          <cell r="N257" t="str">
            <v/>
          </cell>
          <cell r="O257" t="str">
            <v/>
          </cell>
          <cell r="P257" t="str">
            <v/>
          </cell>
          <cell r="Q257" t="str">
            <v/>
          </cell>
          <cell r="R257" t="str">
            <v>10.3390/v7010268</v>
          </cell>
          <cell r="S257" t="str">
            <v>PMC4306838</v>
          </cell>
        </row>
        <row r="258">
          <cell r="A258" t="str">
            <v>OAA0010511</v>
          </cell>
          <cell r="B258" t="str">
            <v>Closed</v>
          </cell>
          <cell r="C258" t="str">
            <v>Anthony Laverty</v>
          </cell>
          <cell r="D258" t="str">
            <v>Charged</v>
          </cell>
          <cell r="E258" t="str">
            <v>Akposeba Mukoro</v>
          </cell>
          <cell r="F258" t="str">
            <v/>
          </cell>
          <cell r="G258" t="str">
            <v/>
          </cell>
          <cell r="H258" t="str">
            <v/>
          </cell>
          <cell r="I258" t="str">
            <v/>
          </cell>
          <cell r="J258" t="str">
            <v/>
          </cell>
          <cell r="K258" t="str">
            <v/>
          </cell>
          <cell r="L258" t="str">
            <v/>
          </cell>
          <cell r="M258" t="str">
            <v/>
          </cell>
          <cell r="N258" t="str">
            <v/>
          </cell>
          <cell r="O258" t="str">
            <v/>
          </cell>
          <cell r="P258" t="str">
            <v/>
          </cell>
          <cell r="Q258" t="str">
            <v/>
          </cell>
          <cell r="R258" t="e">
            <v>#N/A</v>
          </cell>
          <cell r="S258" t="e">
            <v>#N/A</v>
          </cell>
        </row>
        <row r="259">
          <cell r="A259" t="str">
            <v>OAA0010513</v>
          </cell>
          <cell r="B259" t="str">
            <v>In Progress</v>
          </cell>
          <cell r="C259" t="str">
            <v>Sudhin Thayyil</v>
          </cell>
          <cell r="D259" t="str">
            <v>Pending</v>
          </cell>
          <cell r="E259" t="str">
            <v>Kate Perris</v>
          </cell>
          <cell r="F259" t="str">
            <v/>
          </cell>
          <cell r="G259" t="str">
            <v/>
          </cell>
          <cell r="H259" t="str">
            <v/>
          </cell>
          <cell r="I259" t="str">
            <v/>
          </cell>
          <cell r="J259" t="str">
            <v/>
          </cell>
          <cell r="K259" t="str">
            <v/>
          </cell>
          <cell r="L259" t="str">
            <v/>
          </cell>
          <cell r="M259" t="str">
            <v/>
          </cell>
          <cell r="N259" t="str">
            <v/>
          </cell>
          <cell r="O259" t="str">
            <v/>
          </cell>
          <cell r="P259" t="str">
            <v/>
          </cell>
          <cell r="Q259" t="str">
            <v/>
          </cell>
          <cell r="R259" t="e">
            <v>#N/A</v>
          </cell>
          <cell r="S259" t="e">
            <v>#N/A</v>
          </cell>
        </row>
        <row r="260">
          <cell r="A260" t="str">
            <v>OAA0010516</v>
          </cell>
          <cell r="B260" t="str">
            <v>New</v>
          </cell>
          <cell r="C260" t="str">
            <v>Enrique Ruiz Trejo</v>
          </cell>
          <cell r="D260" t="str">
            <v>Pending</v>
          </cell>
          <cell r="E260" t="str">
            <v>Kate Perris</v>
          </cell>
          <cell r="F260" t="str">
            <v/>
          </cell>
          <cell r="G260" t="str">
            <v/>
          </cell>
          <cell r="H260" t="str">
            <v/>
          </cell>
          <cell r="I260" t="str">
            <v/>
          </cell>
          <cell r="J260" t="str">
            <v/>
          </cell>
          <cell r="K260" t="str">
            <v/>
          </cell>
          <cell r="L260" t="str">
            <v/>
          </cell>
          <cell r="M260" t="str">
            <v/>
          </cell>
          <cell r="N260" t="str">
            <v/>
          </cell>
          <cell r="O260" t="str">
            <v/>
          </cell>
          <cell r="P260" t="str">
            <v/>
          </cell>
          <cell r="Q260" t="str">
            <v/>
          </cell>
          <cell r="R260" t="e">
            <v>#N/A</v>
          </cell>
          <cell r="S260" t="e">
            <v>#N/A</v>
          </cell>
        </row>
        <row r="261">
          <cell r="A261" t="str">
            <v>OAA0010518</v>
          </cell>
          <cell r="B261" t="str">
            <v>Closed</v>
          </cell>
          <cell r="C261" t="str">
            <v>Michael Stacey</v>
          </cell>
          <cell r="D261" t="str">
            <v>Charged</v>
          </cell>
          <cell r="E261" t="str">
            <v>Akposeba Mukoro</v>
          </cell>
          <cell r="F261" t="str">
            <v/>
          </cell>
          <cell r="G261" t="str">
            <v/>
          </cell>
          <cell r="H261" t="str">
            <v/>
          </cell>
          <cell r="I261" t="str">
            <v/>
          </cell>
          <cell r="J261" t="str">
            <v/>
          </cell>
          <cell r="K261" t="str">
            <v/>
          </cell>
          <cell r="L261" t="str">
            <v/>
          </cell>
          <cell r="M261" t="str">
            <v/>
          </cell>
          <cell r="N261" t="str">
            <v/>
          </cell>
          <cell r="O261" t="str">
            <v/>
          </cell>
          <cell r="P261" t="str">
            <v/>
          </cell>
          <cell r="Q261" t="str">
            <v/>
          </cell>
          <cell r="R261" t="e">
            <v>#N/A</v>
          </cell>
          <cell r="S261" t="e">
            <v>#N/A</v>
          </cell>
        </row>
        <row r="262">
          <cell r="A262" t="str">
            <v>OAA0010519</v>
          </cell>
          <cell r="B262" t="str">
            <v>Closed</v>
          </cell>
          <cell r="C262" t="str">
            <v>Ed Tate</v>
          </cell>
          <cell r="D262" t="str">
            <v>Charged</v>
          </cell>
          <cell r="E262" t="str">
            <v>Wunmi Agunbiade</v>
          </cell>
          <cell r="F262" t="str">
            <v>BB/D02014X/1</v>
          </cell>
          <cell r="G262" t="str">
            <v/>
          </cell>
          <cell r="H262">
            <v>46729</v>
          </cell>
          <cell r="I262" t="str">
            <v>087792/B/08/Z</v>
          </cell>
          <cell r="J262">
            <v>266381</v>
          </cell>
          <cell r="K262" t="str">
            <v>MR/L000148/1</v>
          </cell>
          <cell r="L262">
            <v>545085</v>
          </cell>
          <cell r="M262" t="str">
            <v>n/a</v>
          </cell>
          <cell r="N262">
            <v>518276</v>
          </cell>
          <cell r="O262" t="str">
            <v/>
          </cell>
          <cell r="P262" t="str">
            <v/>
          </cell>
          <cell r="Q262" t="str">
            <v/>
          </cell>
          <cell r="R262" t="str">
            <v>10.1016/j.chembiol.2015.01.003</v>
          </cell>
          <cell r="S262" t="str">
            <v>PMC4372256</v>
          </cell>
        </row>
        <row r="263">
          <cell r="A263" t="str">
            <v>OAA0010521</v>
          </cell>
          <cell r="B263" t="str">
            <v>Approved</v>
          </cell>
          <cell r="C263" t="str">
            <v>Hilary Watt</v>
          </cell>
          <cell r="D263" t="str">
            <v>Charged</v>
          </cell>
          <cell r="E263" t="str">
            <v>Amarjit Sandhu</v>
          </cell>
          <cell r="F263" t="str">
            <v/>
          </cell>
          <cell r="G263" t="str">
            <v/>
          </cell>
          <cell r="H263" t="str">
            <v/>
          </cell>
          <cell r="I263" t="str">
            <v/>
          </cell>
          <cell r="J263" t="str">
            <v/>
          </cell>
          <cell r="K263" t="str">
            <v/>
          </cell>
          <cell r="L263" t="str">
            <v/>
          </cell>
          <cell r="M263" t="str">
            <v/>
          </cell>
          <cell r="N263" t="str">
            <v/>
          </cell>
          <cell r="O263" t="str">
            <v/>
          </cell>
          <cell r="P263" t="str">
            <v/>
          </cell>
          <cell r="Q263" t="str">
            <v/>
          </cell>
          <cell r="R263" t="e">
            <v>#N/A</v>
          </cell>
          <cell r="S263" t="e">
            <v>#N/A</v>
          </cell>
        </row>
        <row r="264">
          <cell r="A264" t="str">
            <v>OAA0010523</v>
          </cell>
          <cell r="B264" t="str">
            <v>Closed</v>
          </cell>
          <cell r="C264" t="str">
            <v>Christina Newinger</v>
          </cell>
          <cell r="D264" t="str">
            <v>Charged</v>
          </cell>
          <cell r="E264" t="str">
            <v>Akposeba Mukoro</v>
          </cell>
          <cell r="F264" t="str">
            <v/>
          </cell>
          <cell r="G264" t="str">
            <v/>
          </cell>
          <cell r="H264" t="str">
            <v/>
          </cell>
          <cell r="I264" t="str">
            <v/>
          </cell>
          <cell r="J264" t="str">
            <v/>
          </cell>
          <cell r="K264" t="str">
            <v/>
          </cell>
          <cell r="L264" t="str">
            <v/>
          </cell>
          <cell r="M264" t="str">
            <v/>
          </cell>
          <cell r="N264" t="str">
            <v/>
          </cell>
          <cell r="O264" t="str">
            <v/>
          </cell>
          <cell r="P264" t="str">
            <v/>
          </cell>
          <cell r="Q264" t="str">
            <v/>
          </cell>
          <cell r="R264" t="e">
            <v>#N/A</v>
          </cell>
          <cell r="S264" t="e">
            <v>#N/A</v>
          </cell>
        </row>
        <row r="265">
          <cell r="A265" t="str">
            <v>OAA0010524</v>
          </cell>
          <cell r="B265" t="str">
            <v>Closed</v>
          </cell>
          <cell r="C265" t="str">
            <v>Alison Holmes</v>
          </cell>
          <cell r="D265" t="str">
            <v>Charged</v>
          </cell>
          <cell r="E265" t="str">
            <v>Akposeba Mukoro</v>
          </cell>
          <cell r="F265" t="str">
            <v/>
          </cell>
          <cell r="G265" t="str">
            <v/>
          </cell>
          <cell r="H265" t="str">
            <v/>
          </cell>
          <cell r="I265" t="str">
            <v/>
          </cell>
          <cell r="J265" t="str">
            <v/>
          </cell>
          <cell r="K265" t="str">
            <v/>
          </cell>
          <cell r="L265" t="str">
            <v/>
          </cell>
          <cell r="M265" t="str">
            <v/>
          </cell>
          <cell r="N265" t="str">
            <v/>
          </cell>
          <cell r="O265" t="str">
            <v/>
          </cell>
          <cell r="P265" t="str">
            <v/>
          </cell>
          <cell r="Q265" t="str">
            <v/>
          </cell>
          <cell r="R265" t="e">
            <v>#N/A</v>
          </cell>
          <cell r="S265" t="e">
            <v>#N/A</v>
          </cell>
        </row>
        <row r="266">
          <cell r="A266" t="str">
            <v>OAA0010525</v>
          </cell>
          <cell r="B266" t="str">
            <v>Closed</v>
          </cell>
          <cell r="C266" t="str">
            <v>Josip Car</v>
          </cell>
          <cell r="D266" t="str">
            <v>Charged</v>
          </cell>
          <cell r="E266" t="str">
            <v>Akposeba Mukoro</v>
          </cell>
          <cell r="F266" t="str">
            <v/>
          </cell>
          <cell r="G266" t="str">
            <v/>
          </cell>
          <cell r="H266" t="str">
            <v/>
          </cell>
          <cell r="I266" t="str">
            <v/>
          </cell>
          <cell r="J266" t="str">
            <v/>
          </cell>
          <cell r="K266" t="str">
            <v/>
          </cell>
          <cell r="L266" t="str">
            <v/>
          </cell>
          <cell r="M266" t="str">
            <v/>
          </cell>
          <cell r="N266" t="str">
            <v/>
          </cell>
          <cell r="O266" t="str">
            <v/>
          </cell>
          <cell r="P266" t="str">
            <v/>
          </cell>
          <cell r="Q266" t="str">
            <v/>
          </cell>
          <cell r="R266" t="e">
            <v>#N/A</v>
          </cell>
          <cell r="S266" t="e">
            <v>#N/A</v>
          </cell>
        </row>
        <row r="267">
          <cell r="A267" t="str">
            <v>OAA0010528</v>
          </cell>
          <cell r="B267" t="str">
            <v>Awaiting Customer</v>
          </cell>
          <cell r="C267" t="str">
            <v>Leszek Frasinski</v>
          </cell>
          <cell r="D267" t="str">
            <v>Pending</v>
          </cell>
          <cell r="E267" t="str">
            <v>Kate Perris</v>
          </cell>
          <cell r="F267" t="str">
            <v>EP/I032517/1</v>
          </cell>
          <cell r="G267" t="str">
            <v/>
          </cell>
          <cell r="H267">
            <v>443428</v>
          </cell>
          <cell r="I267" t="str">
            <v/>
          </cell>
          <cell r="J267" t="str">
            <v/>
          </cell>
          <cell r="K267" t="str">
            <v/>
          </cell>
          <cell r="L267" t="str">
            <v/>
          </cell>
          <cell r="M267" t="str">
            <v/>
          </cell>
          <cell r="N267" t="str">
            <v/>
          </cell>
          <cell r="O267" t="str">
            <v/>
          </cell>
          <cell r="P267" t="str">
            <v/>
          </cell>
          <cell r="Q267" t="str">
            <v/>
          </cell>
          <cell r="R267" t="e">
            <v>#N/A</v>
          </cell>
          <cell r="S267" t="e">
            <v>#N/A</v>
          </cell>
        </row>
        <row r="268">
          <cell r="A268" t="str">
            <v>OAA0010530</v>
          </cell>
          <cell r="B268" t="str">
            <v>Closed</v>
          </cell>
          <cell r="C268" t="str">
            <v>Ben Byrne</v>
          </cell>
          <cell r="D268" t="str">
            <v>Charged</v>
          </cell>
          <cell r="E268" t="str">
            <v>Akposeba Mukoro</v>
          </cell>
          <cell r="F268" t="str">
            <v/>
          </cell>
          <cell r="G268" t="str">
            <v/>
          </cell>
          <cell r="H268" t="str">
            <v/>
          </cell>
          <cell r="I268" t="str">
            <v/>
          </cell>
          <cell r="J268" t="str">
            <v/>
          </cell>
          <cell r="K268" t="str">
            <v/>
          </cell>
          <cell r="L268" t="str">
            <v/>
          </cell>
          <cell r="M268" t="str">
            <v/>
          </cell>
          <cell r="N268" t="str">
            <v/>
          </cell>
          <cell r="O268" t="str">
            <v/>
          </cell>
          <cell r="P268" t="str">
            <v/>
          </cell>
          <cell r="Q268" t="str">
            <v/>
          </cell>
          <cell r="R268" t="e">
            <v>#N/A</v>
          </cell>
          <cell r="S268" t="e">
            <v>#N/A</v>
          </cell>
        </row>
        <row r="269">
          <cell r="A269" t="str">
            <v>OAA0010531</v>
          </cell>
          <cell r="B269" t="str">
            <v>Closed</v>
          </cell>
          <cell r="C269" t="str">
            <v>Jamie Wilkinson</v>
          </cell>
          <cell r="D269" t="str">
            <v>Charged</v>
          </cell>
          <cell r="E269" t="str">
            <v>Akposeba Mukoro</v>
          </cell>
          <cell r="F269" t="str">
            <v/>
          </cell>
          <cell r="G269" t="str">
            <v/>
          </cell>
          <cell r="H269" t="str">
            <v/>
          </cell>
          <cell r="I269" t="str">
            <v/>
          </cell>
          <cell r="J269" t="str">
            <v/>
          </cell>
          <cell r="K269" t="str">
            <v/>
          </cell>
          <cell r="L269" t="str">
            <v/>
          </cell>
          <cell r="M269" t="str">
            <v/>
          </cell>
          <cell r="N269" t="str">
            <v/>
          </cell>
          <cell r="O269" t="str">
            <v/>
          </cell>
          <cell r="P269" t="str">
            <v/>
          </cell>
          <cell r="Q269" t="str">
            <v/>
          </cell>
          <cell r="R269" t="e">
            <v>#N/A</v>
          </cell>
          <cell r="S269" t="e">
            <v>#N/A</v>
          </cell>
        </row>
        <row r="270">
          <cell r="A270" t="str">
            <v>OAA0010532</v>
          </cell>
          <cell r="B270" t="str">
            <v>Closed</v>
          </cell>
          <cell r="C270" t="str">
            <v>Esther Rodriguez Villegas</v>
          </cell>
          <cell r="D270" t="str">
            <v>Charged</v>
          </cell>
          <cell r="E270" t="str">
            <v>Akposeba Mukoro</v>
          </cell>
          <cell r="F270" t="str">
            <v/>
          </cell>
          <cell r="G270" t="str">
            <v/>
          </cell>
          <cell r="H270" t="str">
            <v/>
          </cell>
          <cell r="I270" t="str">
            <v/>
          </cell>
          <cell r="J270" t="str">
            <v/>
          </cell>
          <cell r="K270" t="str">
            <v/>
          </cell>
          <cell r="L270" t="str">
            <v/>
          </cell>
          <cell r="M270" t="str">
            <v/>
          </cell>
          <cell r="N270" t="str">
            <v/>
          </cell>
          <cell r="O270" t="str">
            <v/>
          </cell>
          <cell r="P270" t="str">
            <v/>
          </cell>
          <cell r="Q270" t="str">
            <v/>
          </cell>
          <cell r="R270" t="e">
            <v>#N/A</v>
          </cell>
          <cell r="S270" t="e">
            <v>#N/A</v>
          </cell>
        </row>
        <row r="271">
          <cell r="A271" t="str">
            <v>OAA0010533</v>
          </cell>
          <cell r="B271" t="str">
            <v>In Progress</v>
          </cell>
          <cell r="C271" t="str">
            <v>Alexander Comninos</v>
          </cell>
          <cell r="D271" t="str">
            <v>Charged</v>
          </cell>
          <cell r="E271" t="str">
            <v>Akposeba Mukoro</v>
          </cell>
          <cell r="F271" t="str">
            <v/>
          </cell>
          <cell r="G271" t="str">
            <v/>
          </cell>
          <cell r="H271" t="str">
            <v/>
          </cell>
          <cell r="I271" t="str">
            <v/>
          </cell>
          <cell r="J271" t="str">
            <v/>
          </cell>
          <cell r="K271" t="str">
            <v/>
          </cell>
          <cell r="L271" t="str">
            <v/>
          </cell>
          <cell r="M271" t="str">
            <v/>
          </cell>
          <cell r="N271" t="str">
            <v/>
          </cell>
          <cell r="O271" t="str">
            <v/>
          </cell>
          <cell r="P271" t="str">
            <v/>
          </cell>
          <cell r="Q271" t="str">
            <v/>
          </cell>
          <cell r="R271" t="e">
            <v>#N/A</v>
          </cell>
          <cell r="S271" t="e">
            <v>#N/A</v>
          </cell>
        </row>
        <row r="272">
          <cell r="A272" t="str">
            <v>OAA0010534</v>
          </cell>
          <cell r="B272" t="str">
            <v>Closed</v>
          </cell>
          <cell r="C272" t="str">
            <v>Miguel Navarro-Cia</v>
          </cell>
          <cell r="D272" t="str">
            <v>Charged</v>
          </cell>
          <cell r="E272" t="str">
            <v>Akposeba Mukoro</v>
          </cell>
          <cell r="F272" t="str">
            <v/>
          </cell>
          <cell r="G272" t="str">
            <v/>
          </cell>
          <cell r="H272" t="str">
            <v/>
          </cell>
          <cell r="I272" t="str">
            <v/>
          </cell>
          <cell r="J272" t="str">
            <v/>
          </cell>
          <cell r="K272" t="str">
            <v/>
          </cell>
          <cell r="L272" t="str">
            <v/>
          </cell>
          <cell r="M272" t="str">
            <v/>
          </cell>
          <cell r="N272" t="str">
            <v/>
          </cell>
          <cell r="O272" t="str">
            <v/>
          </cell>
          <cell r="P272" t="str">
            <v/>
          </cell>
          <cell r="Q272" t="str">
            <v/>
          </cell>
          <cell r="R272" t="e">
            <v>#N/A</v>
          </cell>
          <cell r="S272" t="e">
            <v>#N/A</v>
          </cell>
        </row>
        <row r="273">
          <cell r="A273" t="str">
            <v>OAA0010535</v>
          </cell>
          <cell r="B273" t="str">
            <v>Closed</v>
          </cell>
          <cell r="C273" t="str">
            <v/>
          </cell>
          <cell r="D273" t="str">
            <v>Charged</v>
          </cell>
          <cell r="E273" t="str">
            <v>Akposeba Mukoro</v>
          </cell>
          <cell r="F273" t="str">
            <v/>
          </cell>
          <cell r="G273" t="str">
            <v/>
          </cell>
          <cell r="H273" t="str">
            <v/>
          </cell>
          <cell r="I273" t="str">
            <v/>
          </cell>
          <cell r="J273" t="str">
            <v/>
          </cell>
          <cell r="K273" t="str">
            <v/>
          </cell>
          <cell r="L273" t="str">
            <v/>
          </cell>
          <cell r="M273" t="str">
            <v/>
          </cell>
          <cell r="N273" t="str">
            <v/>
          </cell>
          <cell r="O273" t="str">
            <v/>
          </cell>
          <cell r="P273" t="str">
            <v/>
          </cell>
          <cell r="Q273" t="str">
            <v/>
          </cell>
          <cell r="R273" t="e">
            <v>#N/A</v>
          </cell>
          <cell r="S273" t="e">
            <v>#N/A</v>
          </cell>
        </row>
        <row r="274">
          <cell r="A274" t="str">
            <v>OAA0010536</v>
          </cell>
          <cell r="B274" t="str">
            <v>Closed</v>
          </cell>
          <cell r="C274" t="str">
            <v>Bernadette Byrne</v>
          </cell>
          <cell r="D274" t="str">
            <v>Charged</v>
          </cell>
          <cell r="E274" t="str">
            <v>Akposeba Mukoro</v>
          </cell>
          <cell r="F274" t="str">
            <v>BB/K017292/1</v>
          </cell>
          <cell r="G274" t="str">
            <v/>
          </cell>
          <cell r="H274">
            <v>537553</v>
          </cell>
          <cell r="I274" t="str">
            <v/>
          </cell>
          <cell r="J274" t="str">
            <v/>
          </cell>
          <cell r="K274" t="str">
            <v/>
          </cell>
          <cell r="L274" t="str">
            <v/>
          </cell>
          <cell r="M274" t="str">
            <v/>
          </cell>
          <cell r="N274" t="str">
            <v/>
          </cell>
          <cell r="O274" t="str">
            <v/>
          </cell>
          <cell r="P274" t="str">
            <v/>
          </cell>
          <cell r="Q274" t="str">
            <v/>
          </cell>
          <cell r="R274" t="str">
            <v>10.1016/j.sbi.2015.01.005</v>
          </cell>
          <cell r="S274">
            <v>0</v>
          </cell>
        </row>
        <row r="275">
          <cell r="A275" t="str">
            <v>OAA0010537</v>
          </cell>
          <cell r="B275" t="str">
            <v>Awaiting Customer</v>
          </cell>
          <cell r="C275" t="str">
            <v>Neil Fairweather</v>
          </cell>
          <cell r="D275" t="str">
            <v>Pending</v>
          </cell>
          <cell r="E275" t="str">
            <v>Amarjit Sandhu</v>
          </cell>
          <cell r="F275" t="str">
            <v>089875/Z/09/Z</v>
          </cell>
          <cell r="G275" t="str">
            <v/>
          </cell>
          <cell r="H275">
            <v>277107</v>
          </cell>
          <cell r="I275" t="str">
            <v>G0800170/1</v>
          </cell>
          <cell r="J275">
            <v>121526</v>
          </cell>
          <cell r="K275" t="str">
            <v/>
          </cell>
          <cell r="L275" t="str">
            <v/>
          </cell>
          <cell r="M275" t="str">
            <v/>
          </cell>
          <cell r="N275" t="str">
            <v/>
          </cell>
          <cell r="O275" t="str">
            <v/>
          </cell>
          <cell r="P275" t="str">
            <v/>
          </cell>
          <cell r="Q275" t="str">
            <v/>
          </cell>
          <cell r="R275" t="e">
            <v>#N/A</v>
          </cell>
          <cell r="S275" t="e">
            <v>#N/A</v>
          </cell>
        </row>
        <row r="276">
          <cell r="A276" t="str">
            <v>OAA0010541</v>
          </cell>
          <cell r="B276" t="str">
            <v>Closed</v>
          </cell>
          <cell r="C276" t="str">
            <v>Stelios Rigopoulos</v>
          </cell>
          <cell r="D276" t="str">
            <v>Charged</v>
          </cell>
          <cell r="E276" t="str">
            <v>Akposeba Mukoro</v>
          </cell>
          <cell r="F276" t="str">
            <v/>
          </cell>
          <cell r="G276" t="str">
            <v/>
          </cell>
          <cell r="H276" t="str">
            <v/>
          </cell>
          <cell r="I276" t="str">
            <v/>
          </cell>
          <cell r="J276" t="str">
            <v/>
          </cell>
          <cell r="K276" t="str">
            <v/>
          </cell>
          <cell r="L276" t="str">
            <v/>
          </cell>
          <cell r="M276" t="str">
            <v/>
          </cell>
          <cell r="N276" t="str">
            <v/>
          </cell>
          <cell r="O276" t="str">
            <v/>
          </cell>
          <cell r="P276" t="str">
            <v/>
          </cell>
          <cell r="Q276" t="str">
            <v/>
          </cell>
          <cell r="R276" t="e">
            <v>#N/A</v>
          </cell>
          <cell r="S276" t="e">
            <v>#N/A</v>
          </cell>
        </row>
        <row r="277">
          <cell r="A277" t="str">
            <v>OAA0010542</v>
          </cell>
          <cell r="B277" t="str">
            <v>In Progress</v>
          </cell>
          <cell r="C277" t="str">
            <v>Niamh Martin</v>
          </cell>
          <cell r="D277" t="str">
            <v>Pending</v>
          </cell>
          <cell r="E277" t="str">
            <v>Kate Perris</v>
          </cell>
          <cell r="F277" t="str">
            <v>DDMH_P23047</v>
          </cell>
          <cell r="G277" t="str">
            <v/>
          </cell>
          <cell r="H277">
            <v>355242</v>
          </cell>
          <cell r="I277" t="str">
            <v/>
          </cell>
          <cell r="J277" t="str">
            <v/>
          </cell>
          <cell r="K277" t="str">
            <v/>
          </cell>
          <cell r="L277" t="str">
            <v/>
          </cell>
          <cell r="M277" t="str">
            <v/>
          </cell>
          <cell r="N277" t="str">
            <v/>
          </cell>
          <cell r="O277" t="str">
            <v/>
          </cell>
          <cell r="P277" t="str">
            <v/>
          </cell>
          <cell r="Q277" t="str">
            <v/>
          </cell>
          <cell r="R277" t="e">
            <v>#N/A</v>
          </cell>
          <cell r="S277" t="e">
            <v>#N/A</v>
          </cell>
        </row>
        <row r="278">
          <cell r="A278" t="str">
            <v>OAA0010543</v>
          </cell>
          <cell r="B278" t="str">
            <v>Closed</v>
          </cell>
          <cell r="C278" t="str">
            <v>Kate Perris</v>
          </cell>
          <cell r="D278" t="str">
            <v>Charged</v>
          </cell>
          <cell r="E278" t="str">
            <v>Akposeba Mukoro</v>
          </cell>
          <cell r="F278" t="str">
            <v>NIHR-DRF-2010-03-141</v>
          </cell>
          <cell r="G278" t="str">
            <v/>
          </cell>
          <cell r="H278">
            <v>433808</v>
          </cell>
          <cell r="I278" t="str">
            <v/>
          </cell>
          <cell r="J278" t="str">
            <v/>
          </cell>
          <cell r="K278" t="str">
            <v/>
          </cell>
          <cell r="L278" t="str">
            <v/>
          </cell>
          <cell r="M278" t="str">
            <v/>
          </cell>
          <cell r="N278" t="str">
            <v/>
          </cell>
          <cell r="O278" t="str">
            <v/>
          </cell>
          <cell r="P278" t="str">
            <v/>
          </cell>
          <cell r="Q278" t="str">
            <v/>
          </cell>
          <cell r="R278" t="e">
            <v>#N/A</v>
          </cell>
          <cell r="S278" t="e">
            <v>#N/A</v>
          </cell>
        </row>
        <row r="279">
          <cell r="A279" t="str">
            <v>OAA0010544</v>
          </cell>
          <cell r="B279" t="str">
            <v>In Progress</v>
          </cell>
          <cell r="C279" t="str">
            <v>Jennifer Smith</v>
          </cell>
          <cell r="D279" t="str">
            <v>Pending</v>
          </cell>
          <cell r="E279" t="str">
            <v>Kate Perris</v>
          </cell>
          <cell r="F279" t="str">
            <v/>
          </cell>
          <cell r="G279" t="str">
            <v/>
          </cell>
          <cell r="H279" t="str">
            <v/>
          </cell>
          <cell r="I279" t="str">
            <v/>
          </cell>
          <cell r="J279" t="str">
            <v/>
          </cell>
          <cell r="K279" t="str">
            <v/>
          </cell>
          <cell r="L279" t="str">
            <v/>
          </cell>
          <cell r="M279" t="str">
            <v/>
          </cell>
          <cell r="N279" t="str">
            <v/>
          </cell>
          <cell r="O279" t="str">
            <v/>
          </cell>
          <cell r="P279" t="str">
            <v/>
          </cell>
          <cell r="Q279" t="str">
            <v/>
          </cell>
          <cell r="R279" t="e">
            <v>#N/A</v>
          </cell>
          <cell r="S279" t="e">
            <v>#N/A</v>
          </cell>
        </row>
        <row r="280">
          <cell r="A280" t="str">
            <v>OAA0010549</v>
          </cell>
          <cell r="B280" t="str">
            <v>In Progress</v>
          </cell>
          <cell r="C280" t="str">
            <v>Kamil Korzekwa</v>
          </cell>
          <cell r="D280" t="str">
            <v>Pending</v>
          </cell>
          <cell r="E280" t="str">
            <v>Amarjit Sandhu</v>
          </cell>
          <cell r="F280" t="str">
            <v/>
          </cell>
          <cell r="G280" t="str">
            <v/>
          </cell>
          <cell r="H280" t="str">
            <v/>
          </cell>
          <cell r="I280" t="str">
            <v/>
          </cell>
          <cell r="J280" t="str">
            <v/>
          </cell>
          <cell r="K280" t="str">
            <v/>
          </cell>
          <cell r="L280" t="str">
            <v/>
          </cell>
          <cell r="M280" t="str">
            <v/>
          </cell>
          <cell r="N280" t="str">
            <v/>
          </cell>
          <cell r="O280" t="str">
            <v/>
          </cell>
          <cell r="P280" t="str">
            <v/>
          </cell>
          <cell r="Q280" t="str">
            <v/>
          </cell>
          <cell r="R280" t="e">
            <v>#N/A</v>
          </cell>
          <cell r="S280" t="e">
            <v>#N/A</v>
          </cell>
        </row>
        <row r="281">
          <cell r="A281" t="str">
            <v>OAA0010550</v>
          </cell>
          <cell r="B281" t="str">
            <v>Approved</v>
          </cell>
          <cell r="C281" t="str">
            <v>Jane Mitchell</v>
          </cell>
          <cell r="D281" t="str">
            <v>Committed</v>
          </cell>
          <cell r="E281" t="str">
            <v>Akposeba Mukoro</v>
          </cell>
          <cell r="F281" t="str">
            <v>085255/Z/08/Z</v>
          </cell>
          <cell r="G281" t="str">
            <v/>
          </cell>
          <cell r="H281">
            <v>112858</v>
          </cell>
          <cell r="I281" t="str">
            <v/>
          </cell>
          <cell r="J281" t="str">
            <v/>
          </cell>
          <cell r="K281" t="str">
            <v/>
          </cell>
          <cell r="L281" t="str">
            <v/>
          </cell>
          <cell r="M281" t="str">
            <v/>
          </cell>
          <cell r="N281" t="str">
            <v/>
          </cell>
          <cell r="O281" t="str">
            <v/>
          </cell>
          <cell r="P281" t="str">
            <v/>
          </cell>
          <cell r="Q281" t="str">
            <v/>
          </cell>
          <cell r="R281" t="str">
            <v xml:space="preserve">10.1096/fj.14-268144 </v>
          </cell>
          <cell r="S281">
            <v>0</v>
          </cell>
        </row>
        <row r="282">
          <cell r="A282" t="str">
            <v>OAA0010552</v>
          </cell>
          <cell r="B282" t="str">
            <v>Closed</v>
          </cell>
          <cell r="C282" t="str">
            <v>Kate Perris</v>
          </cell>
          <cell r="D282" t="str">
            <v>Charged</v>
          </cell>
          <cell r="E282" t="str">
            <v>Akposeba Mukoro</v>
          </cell>
          <cell r="F282" t="str">
            <v/>
          </cell>
          <cell r="G282" t="str">
            <v/>
          </cell>
          <cell r="H282" t="str">
            <v/>
          </cell>
          <cell r="I282" t="str">
            <v/>
          </cell>
          <cell r="J282" t="str">
            <v/>
          </cell>
          <cell r="K282" t="str">
            <v/>
          </cell>
          <cell r="L282" t="str">
            <v/>
          </cell>
          <cell r="M282" t="str">
            <v/>
          </cell>
          <cell r="N282" t="str">
            <v/>
          </cell>
          <cell r="O282" t="str">
            <v/>
          </cell>
          <cell r="P282" t="str">
            <v/>
          </cell>
          <cell r="Q282" t="str">
            <v/>
          </cell>
          <cell r="R282" t="e">
            <v>#N/A</v>
          </cell>
          <cell r="S282" t="e">
            <v>#N/A</v>
          </cell>
        </row>
        <row r="283">
          <cell r="A283" t="str">
            <v>OAA0010553</v>
          </cell>
          <cell r="B283" t="str">
            <v>Closed</v>
          </cell>
          <cell r="C283" t="str">
            <v>Rob Davies</v>
          </cell>
          <cell r="D283" t="str">
            <v>Charged</v>
          </cell>
          <cell r="E283" t="str">
            <v>Akposeba Mukoro</v>
          </cell>
          <cell r="F283" t="str">
            <v/>
          </cell>
          <cell r="G283" t="str">
            <v/>
          </cell>
          <cell r="H283" t="str">
            <v/>
          </cell>
          <cell r="I283" t="str">
            <v/>
          </cell>
          <cell r="J283" t="str">
            <v/>
          </cell>
          <cell r="K283" t="str">
            <v/>
          </cell>
          <cell r="L283" t="str">
            <v/>
          </cell>
          <cell r="M283" t="str">
            <v/>
          </cell>
          <cell r="N283" t="str">
            <v/>
          </cell>
          <cell r="O283" t="str">
            <v/>
          </cell>
          <cell r="P283" t="str">
            <v/>
          </cell>
          <cell r="Q283" t="str">
            <v/>
          </cell>
          <cell r="R283" t="str">
            <v>10.1002/chem.201405699</v>
          </cell>
          <cell r="S283" t="str">
            <v>PMC4471577</v>
          </cell>
        </row>
        <row r="284">
          <cell r="A284" t="str">
            <v>OAA0010554</v>
          </cell>
          <cell r="B284" t="str">
            <v>Closed</v>
          </cell>
          <cell r="C284" t="str">
            <v>Honor Bixby</v>
          </cell>
          <cell r="D284" t="str">
            <v>Charged</v>
          </cell>
          <cell r="E284" t="str">
            <v>Akposeba Mukoro</v>
          </cell>
          <cell r="F284" t="str">
            <v/>
          </cell>
          <cell r="G284" t="str">
            <v/>
          </cell>
          <cell r="H284" t="str">
            <v/>
          </cell>
          <cell r="I284" t="str">
            <v/>
          </cell>
          <cell r="J284" t="str">
            <v/>
          </cell>
          <cell r="K284" t="str">
            <v/>
          </cell>
          <cell r="L284" t="str">
            <v/>
          </cell>
          <cell r="M284" t="str">
            <v/>
          </cell>
          <cell r="N284" t="str">
            <v/>
          </cell>
          <cell r="O284" t="str">
            <v/>
          </cell>
          <cell r="P284" t="str">
            <v/>
          </cell>
          <cell r="Q284" t="str">
            <v/>
          </cell>
          <cell r="R284" t="e">
            <v>#N/A</v>
          </cell>
          <cell r="S284" t="e">
            <v>#N/A</v>
          </cell>
        </row>
        <row r="285">
          <cell r="A285" t="str">
            <v>OAA0010556</v>
          </cell>
          <cell r="B285" t="str">
            <v>Approved</v>
          </cell>
          <cell r="C285" t="str">
            <v>Charlotte Williams</v>
          </cell>
          <cell r="D285" t="str">
            <v>Committed</v>
          </cell>
          <cell r="E285" t="str">
            <v>Amarjit Sandhu</v>
          </cell>
          <cell r="F285" t="str">
            <v/>
          </cell>
          <cell r="G285" t="str">
            <v/>
          </cell>
          <cell r="H285" t="str">
            <v/>
          </cell>
          <cell r="I285" t="str">
            <v/>
          </cell>
          <cell r="J285" t="str">
            <v/>
          </cell>
          <cell r="K285" t="str">
            <v/>
          </cell>
          <cell r="L285" t="str">
            <v/>
          </cell>
          <cell r="M285" t="str">
            <v/>
          </cell>
          <cell r="N285" t="str">
            <v/>
          </cell>
          <cell r="O285" t="str">
            <v/>
          </cell>
          <cell r="P285" t="str">
            <v/>
          </cell>
          <cell r="Q285" t="str">
            <v/>
          </cell>
          <cell r="R285" t="e">
            <v>#N/A</v>
          </cell>
          <cell r="S285" t="e">
            <v>#N/A</v>
          </cell>
        </row>
        <row r="286">
          <cell r="A286" t="str">
            <v>OAA0010557</v>
          </cell>
          <cell r="B286" t="str">
            <v>Closed</v>
          </cell>
          <cell r="C286" t="str">
            <v>Robert Nyman</v>
          </cell>
          <cell r="D286" t="str">
            <v>Charged</v>
          </cell>
          <cell r="E286" t="str">
            <v>Akposeba Mukoro</v>
          </cell>
          <cell r="F286" t="str">
            <v>EP/J017027/1</v>
          </cell>
          <cell r="G286" t="str">
            <v/>
          </cell>
          <cell r="H286">
            <v>516214</v>
          </cell>
          <cell r="I286" t="str">
            <v/>
          </cell>
          <cell r="J286" t="str">
            <v/>
          </cell>
          <cell r="K286" t="str">
            <v/>
          </cell>
          <cell r="L286" t="str">
            <v/>
          </cell>
          <cell r="M286" t="str">
            <v/>
          </cell>
          <cell r="N286" t="str">
            <v/>
          </cell>
          <cell r="O286" t="str">
            <v/>
          </cell>
          <cell r="P286" t="str">
            <v/>
          </cell>
          <cell r="Q286" t="str">
            <v/>
          </cell>
          <cell r="R286" t="e">
            <v>#N/A</v>
          </cell>
          <cell r="S286" t="e">
            <v>#N/A</v>
          </cell>
        </row>
        <row r="287">
          <cell r="A287" t="str">
            <v>OAA0010558</v>
          </cell>
          <cell r="B287" t="str">
            <v>Closed</v>
          </cell>
          <cell r="C287" t="str">
            <v>Peter Allison</v>
          </cell>
          <cell r="D287" t="str">
            <v>Charged</v>
          </cell>
          <cell r="E287" t="str">
            <v>Akposeba Mukoro</v>
          </cell>
          <cell r="F287" t="str">
            <v/>
          </cell>
          <cell r="G287" t="str">
            <v/>
          </cell>
          <cell r="H287" t="str">
            <v/>
          </cell>
          <cell r="I287" t="str">
            <v/>
          </cell>
          <cell r="J287" t="str">
            <v/>
          </cell>
          <cell r="K287" t="str">
            <v/>
          </cell>
          <cell r="L287" t="str">
            <v/>
          </cell>
          <cell r="M287" t="str">
            <v/>
          </cell>
          <cell r="N287" t="str">
            <v/>
          </cell>
          <cell r="O287" t="str">
            <v/>
          </cell>
          <cell r="P287" t="str">
            <v/>
          </cell>
          <cell r="Q287" t="str">
            <v/>
          </cell>
          <cell r="R287" t="e">
            <v>#N/A</v>
          </cell>
          <cell r="S287" t="e">
            <v>#N/A</v>
          </cell>
        </row>
        <row r="288">
          <cell r="A288" t="str">
            <v>OAA0010562</v>
          </cell>
          <cell r="B288" t="str">
            <v>Closed</v>
          </cell>
          <cell r="C288" t="str">
            <v>Claire Adjiman</v>
          </cell>
          <cell r="D288" t="str">
            <v>Charged</v>
          </cell>
          <cell r="E288" t="str">
            <v>Akposeba Mukoro</v>
          </cell>
          <cell r="F288" t="str">
            <v>EP/E016340/1</v>
          </cell>
          <cell r="G288" t="str">
            <v/>
          </cell>
          <cell r="H288">
            <v>59290</v>
          </cell>
          <cell r="I288" t="str">
            <v>EP/J014958/1</v>
          </cell>
          <cell r="J288">
            <v>500344</v>
          </cell>
          <cell r="K288" t="str">
            <v>EP/J003840/1</v>
          </cell>
          <cell r="L288">
            <v>479346</v>
          </cell>
          <cell r="M288" t="str">
            <v/>
          </cell>
          <cell r="N288" t="str">
            <v/>
          </cell>
          <cell r="O288" t="str">
            <v/>
          </cell>
          <cell r="P288" t="str">
            <v/>
          </cell>
          <cell r="Q288" t="str">
            <v/>
          </cell>
          <cell r="R288" t="str">
            <v>10.1021/ct500621v</v>
          </cell>
          <cell r="S288">
            <v>0</v>
          </cell>
        </row>
        <row r="289">
          <cell r="A289" t="str">
            <v>OAA0010566</v>
          </cell>
          <cell r="B289" t="str">
            <v>Closed</v>
          </cell>
          <cell r="C289" t="str">
            <v>Borja Mora Peris</v>
          </cell>
          <cell r="D289" t="str">
            <v>Charged</v>
          </cell>
          <cell r="E289" t="str">
            <v>Akposeba Mukoro</v>
          </cell>
          <cell r="F289" t="str">
            <v>MR/K007688/1</v>
          </cell>
          <cell r="G289" t="str">
            <v/>
          </cell>
          <cell r="H289">
            <v>517057</v>
          </cell>
          <cell r="I289" t="str">
            <v/>
          </cell>
          <cell r="J289" t="str">
            <v/>
          </cell>
          <cell r="K289" t="str">
            <v/>
          </cell>
          <cell r="L289" t="str">
            <v/>
          </cell>
          <cell r="M289" t="str">
            <v/>
          </cell>
          <cell r="N289" t="str">
            <v/>
          </cell>
          <cell r="O289" t="str">
            <v/>
          </cell>
          <cell r="P289" t="str">
            <v/>
          </cell>
          <cell r="Q289" t="str">
            <v/>
          </cell>
          <cell r="R289" t="str">
            <v>10.1097/QAD.0000000000000621</v>
          </cell>
          <cell r="S289" t="str">
            <v>PMC4444421</v>
          </cell>
        </row>
        <row r="290">
          <cell r="A290" t="str">
            <v>OAA0010571</v>
          </cell>
          <cell r="B290" t="str">
            <v>Awaiting Customer</v>
          </cell>
          <cell r="C290" t="str">
            <v>Ashton Barnett-Vanes</v>
          </cell>
          <cell r="D290" t="str">
            <v>Pending</v>
          </cell>
          <cell r="E290" t="str">
            <v>Amarjit Sandhu</v>
          </cell>
          <cell r="F290" t="str">
            <v/>
          </cell>
          <cell r="G290" t="str">
            <v/>
          </cell>
          <cell r="H290" t="str">
            <v/>
          </cell>
          <cell r="I290" t="str">
            <v/>
          </cell>
          <cell r="J290" t="str">
            <v/>
          </cell>
          <cell r="K290" t="str">
            <v/>
          </cell>
          <cell r="L290" t="str">
            <v/>
          </cell>
          <cell r="M290" t="str">
            <v/>
          </cell>
          <cell r="N290" t="str">
            <v/>
          </cell>
          <cell r="O290" t="str">
            <v/>
          </cell>
          <cell r="P290" t="str">
            <v/>
          </cell>
          <cell r="Q290" t="str">
            <v/>
          </cell>
          <cell r="R290" t="e">
            <v>#N/A</v>
          </cell>
          <cell r="S290" t="e">
            <v>#N/A</v>
          </cell>
        </row>
        <row r="291">
          <cell r="A291" t="str">
            <v>OAA0010572</v>
          </cell>
          <cell r="B291" t="str">
            <v>Closed</v>
          </cell>
          <cell r="C291" t="str">
            <v>Kate Perris</v>
          </cell>
          <cell r="D291" t="str">
            <v>Charged</v>
          </cell>
          <cell r="E291" t="str">
            <v>Akposeba Mukoro</v>
          </cell>
          <cell r="F291" t="str">
            <v/>
          </cell>
          <cell r="G291" t="str">
            <v/>
          </cell>
          <cell r="H291" t="str">
            <v/>
          </cell>
          <cell r="I291" t="str">
            <v/>
          </cell>
          <cell r="J291" t="str">
            <v/>
          </cell>
          <cell r="K291" t="str">
            <v/>
          </cell>
          <cell r="L291" t="str">
            <v/>
          </cell>
          <cell r="M291" t="str">
            <v/>
          </cell>
          <cell r="N291" t="str">
            <v/>
          </cell>
          <cell r="O291" t="str">
            <v/>
          </cell>
          <cell r="P291" t="str">
            <v/>
          </cell>
          <cell r="Q291" t="str">
            <v/>
          </cell>
          <cell r="R291" t="e">
            <v>#N/A</v>
          </cell>
          <cell r="S291" t="e">
            <v>#N/A</v>
          </cell>
        </row>
        <row r="292">
          <cell r="A292" t="str">
            <v>OAA0010573</v>
          </cell>
          <cell r="B292" t="str">
            <v>Closed</v>
          </cell>
          <cell r="C292" t="str">
            <v>Neil Fairweather</v>
          </cell>
          <cell r="D292" t="str">
            <v>Charged</v>
          </cell>
          <cell r="E292" t="str">
            <v>Akposeba Mukoro</v>
          </cell>
          <cell r="F292" t="str">
            <v>G0800170/1</v>
          </cell>
          <cell r="G292" t="str">
            <v/>
          </cell>
          <cell r="H292">
            <v>121526</v>
          </cell>
          <cell r="I292" t="str">
            <v/>
          </cell>
          <cell r="J292" t="str">
            <v/>
          </cell>
          <cell r="K292" t="str">
            <v/>
          </cell>
          <cell r="L292" t="str">
            <v/>
          </cell>
          <cell r="M292" t="str">
            <v/>
          </cell>
          <cell r="N292" t="str">
            <v/>
          </cell>
          <cell r="O292" t="str">
            <v/>
          </cell>
          <cell r="P292" t="str">
            <v/>
          </cell>
          <cell r="Q292" t="str">
            <v/>
          </cell>
          <cell r="R292" t="str">
            <v>10.1111/mmi.12958</v>
          </cell>
          <cell r="S292">
            <v>0</v>
          </cell>
        </row>
        <row r="293">
          <cell r="A293" t="str">
            <v>OAA0010574</v>
          </cell>
          <cell r="B293" t="str">
            <v>Awaiting Customer</v>
          </cell>
          <cell r="C293" t="str">
            <v>Charlotte Williams</v>
          </cell>
          <cell r="D293" t="str">
            <v>Pending</v>
          </cell>
          <cell r="E293" t="str">
            <v>Amarjit Sandhu</v>
          </cell>
          <cell r="F293" t="str">
            <v/>
          </cell>
          <cell r="G293" t="str">
            <v/>
          </cell>
          <cell r="H293" t="str">
            <v/>
          </cell>
          <cell r="I293" t="str">
            <v/>
          </cell>
          <cell r="J293" t="str">
            <v/>
          </cell>
          <cell r="K293" t="str">
            <v/>
          </cell>
          <cell r="L293" t="str">
            <v/>
          </cell>
          <cell r="M293" t="str">
            <v/>
          </cell>
          <cell r="N293" t="str">
            <v/>
          </cell>
          <cell r="O293" t="str">
            <v/>
          </cell>
          <cell r="P293" t="str">
            <v/>
          </cell>
          <cell r="Q293" t="str">
            <v/>
          </cell>
          <cell r="R293" t="e">
            <v>#N/A</v>
          </cell>
          <cell r="S293" t="e">
            <v>#N/A</v>
          </cell>
        </row>
        <row r="294">
          <cell r="A294" t="str">
            <v>OAA0010576</v>
          </cell>
          <cell r="B294" t="str">
            <v>New</v>
          </cell>
          <cell r="C294" t="str">
            <v>Nicholas Bristowe</v>
          </cell>
          <cell r="D294" t="str">
            <v>Pending</v>
          </cell>
          <cell r="E294" t="str">
            <v>Kate Perris</v>
          </cell>
          <cell r="F294" t="str">
            <v/>
          </cell>
          <cell r="G294" t="str">
            <v/>
          </cell>
          <cell r="H294" t="str">
            <v/>
          </cell>
          <cell r="I294" t="str">
            <v/>
          </cell>
          <cell r="J294" t="str">
            <v/>
          </cell>
          <cell r="K294" t="str">
            <v/>
          </cell>
          <cell r="L294" t="str">
            <v/>
          </cell>
          <cell r="M294" t="str">
            <v/>
          </cell>
          <cell r="N294" t="str">
            <v/>
          </cell>
          <cell r="O294" t="str">
            <v/>
          </cell>
          <cell r="P294" t="str">
            <v/>
          </cell>
          <cell r="Q294" t="str">
            <v/>
          </cell>
          <cell r="R294" t="e">
            <v>#N/A</v>
          </cell>
          <cell r="S294" t="e">
            <v>#N/A</v>
          </cell>
        </row>
        <row r="295">
          <cell r="A295" t="str">
            <v>OAA0010577</v>
          </cell>
          <cell r="B295" t="str">
            <v>Closed</v>
          </cell>
          <cell r="C295" t="str">
            <v>Nicholas Bristowe</v>
          </cell>
          <cell r="D295" t="str">
            <v>Charged</v>
          </cell>
          <cell r="E295" t="str">
            <v>Akposeba Mukoro</v>
          </cell>
          <cell r="F295" t="str">
            <v/>
          </cell>
          <cell r="G295" t="str">
            <v/>
          </cell>
          <cell r="H295" t="str">
            <v/>
          </cell>
          <cell r="I295" t="str">
            <v/>
          </cell>
          <cell r="J295" t="str">
            <v/>
          </cell>
          <cell r="K295" t="str">
            <v/>
          </cell>
          <cell r="L295" t="str">
            <v/>
          </cell>
          <cell r="M295" t="str">
            <v/>
          </cell>
          <cell r="N295" t="str">
            <v/>
          </cell>
          <cell r="O295" t="str">
            <v/>
          </cell>
          <cell r="P295" t="str">
            <v/>
          </cell>
          <cell r="Q295" t="str">
            <v/>
          </cell>
          <cell r="R295" t="e">
            <v>#N/A</v>
          </cell>
          <cell r="S295" t="e">
            <v>#N/A</v>
          </cell>
        </row>
        <row r="296">
          <cell r="A296" t="str">
            <v>OAA0010578</v>
          </cell>
          <cell r="B296" t="str">
            <v>Closed</v>
          </cell>
          <cell r="C296" t="str">
            <v>Kate Perris</v>
          </cell>
          <cell r="D296" t="str">
            <v>Charged</v>
          </cell>
          <cell r="E296" t="str">
            <v>Akposeba Mukoro</v>
          </cell>
          <cell r="F296" t="str">
            <v/>
          </cell>
          <cell r="G296" t="str">
            <v/>
          </cell>
          <cell r="H296" t="str">
            <v/>
          </cell>
          <cell r="I296" t="str">
            <v/>
          </cell>
          <cell r="J296" t="str">
            <v/>
          </cell>
          <cell r="K296" t="str">
            <v/>
          </cell>
          <cell r="L296" t="str">
            <v/>
          </cell>
          <cell r="M296" t="str">
            <v/>
          </cell>
          <cell r="N296" t="str">
            <v/>
          </cell>
          <cell r="O296" t="str">
            <v/>
          </cell>
          <cell r="P296" t="str">
            <v/>
          </cell>
          <cell r="Q296" t="str">
            <v/>
          </cell>
          <cell r="R296" t="e">
            <v>#N/A</v>
          </cell>
          <cell r="S296" t="e">
            <v>#N/A</v>
          </cell>
        </row>
        <row r="297">
          <cell r="A297" t="str">
            <v>OAA0010579</v>
          </cell>
          <cell r="B297" t="str">
            <v>Closed</v>
          </cell>
          <cell r="C297" t="str">
            <v>John-Paul Latham</v>
          </cell>
          <cell r="D297" t="str">
            <v>Charged</v>
          </cell>
          <cell r="E297" t="str">
            <v>Akposeba Mukoro</v>
          </cell>
          <cell r="F297" t="str">
            <v>NE/L000660/1</v>
          </cell>
          <cell r="G297" t="str">
            <v/>
          </cell>
          <cell r="H297">
            <v>550290</v>
          </cell>
          <cell r="I297" t="str">
            <v/>
          </cell>
          <cell r="J297" t="str">
            <v/>
          </cell>
          <cell r="K297" t="str">
            <v/>
          </cell>
          <cell r="L297" t="str">
            <v/>
          </cell>
          <cell r="M297" t="str">
            <v/>
          </cell>
          <cell r="N297" t="str">
            <v/>
          </cell>
          <cell r="O297" t="str">
            <v/>
          </cell>
          <cell r="P297" t="str">
            <v/>
          </cell>
          <cell r="Q297" t="str">
            <v/>
          </cell>
          <cell r="R297" t="e">
            <v>#N/A</v>
          </cell>
          <cell r="S297" t="e">
            <v>#N/A</v>
          </cell>
        </row>
        <row r="298">
          <cell r="A298" t="str">
            <v>OAA0010580</v>
          </cell>
          <cell r="B298" t="str">
            <v>Closed</v>
          </cell>
          <cell r="C298" t="str">
            <v>Jonathan Jeffers</v>
          </cell>
          <cell r="D298" t="str">
            <v>Charged</v>
          </cell>
          <cell r="E298" t="str">
            <v>Akposeba Mukoro</v>
          </cell>
          <cell r="F298" t="str">
            <v>088844/Z/09/Z</v>
          </cell>
          <cell r="G298" t="str">
            <v/>
          </cell>
          <cell r="H298">
            <v>315893</v>
          </cell>
          <cell r="I298" t="str">
            <v/>
          </cell>
          <cell r="J298" t="str">
            <v/>
          </cell>
          <cell r="K298" t="str">
            <v/>
          </cell>
          <cell r="L298" t="str">
            <v/>
          </cell>
          <cell r="M298" t="str">
            <v/>
          </cell>
          <cell r="N298" t="str">
            <v/>
          </cell>
          <cell r="O298" t="str">
            <v/>
          </cell>
          <cell r="P298" t="str">
            <v/>
          </cell>
          <cell r="Q298" t="str">
            <v/>
          </cell>
          <cell r="R298" t="e">
            <v>#N/A</v>
          </cell>
          <cell r="S298" t="e">
            <v>#N/A</v>
          </cell>
        </row>
        <row r="299">
          <cell r="A299" t="str">
            <v>OAA0010581</v>
          </cell>
          <cell r="B299" t="str">
            <v>Closed</v>
          </cell>
          <cell r="C299" t="str">
            <v>Adrian Muxworthy</v>
          </cell>
          <cell r="D299" t="str">
            <v>Charged</v>
          </cell>
          <cell r="E299" t="str">
            <v>Akposeba Mukoro</v>
          </cell>
          <cell r="F299" t="str">
            <v/>
          </cell>
          <cell r="G299" t="str">
            <v/>
          </cell>
          <cell r="H299" t="str">
            <v/>
          </cell>
          <cell r="I299" t="str">
            <v/>
          </cell>
          <cell r="J299" t="str">
            <v/>
          </cell>
          <cell r="K299" t="str">
            <v/>
          </cell>
          <cell r="L299" t="str">
            <v/>
          </cell>
          <cell r="M299" t="str">
            <v/>
          </cell>
          <cell r="N299" t="str">
            <v/>
          </cell>
          <cell r="O299" t="str">
            <v/>
          </cell>
          <cell r="P299" t="str">
            <v/>
          </cell>
          <cell r="Q299" t="str">
            <v/>
          </cell>
          <cell r="R299" t="str">
            <v>10.1002/2014GC005707</v>
          </cell>
          <cell r="S299">
            <v>0</v>
          </cell>
        </row>
        <row r="300">
          <cell r="A300" t="str">
            <v>OAA0010583</v>
          </cell>
          <cell r="B300" t="str">
            <v>Closed</v>
          </cell>
          <cell r="C300" t="str">
            <v>Roland Smith</v>
          </cell>
          <cell r="D300" t="str">
            <v>Charged</v>
          </cell>
          <cell r="E300" t="str">
            <v>Akposeba Mukoro</v>
          </cell>
          <cell r="F300" t="str">
            <v/>
          </cell>
          <cell r="G300" t="str">
            <v/>
          </cell>
          <cell r="H300" t="str">
            <v/>
          </cell>
          <cell r="I300" t="str">
            <v/>
          </cell>
          <cell r="J300" t="str">
            <v/>
          </cell>
          <cell r="K300" t="str">
            <v/>
          </cell>
          <cell r="L300" t="str">
            <v/>
          </cell>
          <cell r="M300" t="str">
            <v/>
          </cell>
          <cell r="N300" t="str">
            <v/>
          </cell>
          <cell r="O300" t="str">
            <v/>
          </cell>
          <cell r="P300" t="str">
            <v/>
          </cell>
          <cell r="Q300" t="str">
            <v/>
          </cell>
          <cell r="R300" t="e">
            <v>#N/A</v>
          </cell>
          <cell r="S300" t="e">
            <v>#N/A</v>
          </cell>
        </row>
        <row r="301">
          <cell r="A301" t="str">
            <v>OAA0010584</v>
          </cell>
          <cell r="B301" t="str">
            <v>Closed</v>
          </cell>
          <cell r="C301" t="str">
            <v>Robert Nyman</v>
          </cell>
          <cell r="D301" t="str">
            <v>Charged</v>
          </cell>
          <cell r="E301" t="str">
            <v>Akposeba Mukoro</v>
          </cell>
          <cell r="F301" t="str">
            <v>EP/J017027/1</v>
          </cell>
          <cell r="G301" t="str">
            <v/>
          </cell>
          <cell r="H301">
            <v>516214</v>
          </cell>
          <cell r="I301" t="str">
            <v/>
          </cell>
          <cell r="J301" t="str">
            <v/>
          </cell>
          <cell r="K301" t="str">
            <v/>
          </cell>
          <cell r="L301" t="str">
            <v/>
          </cell>
          <cell r="M301" t="str">
            <v/>
          </cell>
          <cell r="N301" t="str">
            <v/>
          </cell>
          <cell r="O301" t="str">
            <v/>
          </cell>
          <cell r="P301" t="str">
            <v/>
          </cell>
          <cell r="Q301" t="str">
            <v/>
          </cell>
          <cell r="R301" t="str">
            <v>10.1103/PhysRevA.91.033813</v>
          </cell>
          <cell r="S301">
            <v>0</v>
          </cell>
        </row>
        <row r="302">
          <cell r="A302" t="str">
            <v>OAA0010585</v>
          </cell>
          <cell r="B302" t="str">
            <v>Awaiting Customer</v>
          </cell>
          <cell r="C302" t="str">
            <v>Elina Akalestou</v>
          </cell>
          <cell r="D302" t="str">
            <v>Pending</v>
          </cell>
          <cell r="E302" t="str">
            <v>Kate Perris</v>
          </cell>
          <cell r="F302" t="str">
            <v/>
          </cell>
          <cell r="G302" t="str">
            <v/>
          </cell>
          <cell r="H302" t="str">
            <v/>
          </cell>
          <cell r="I302" t="str">
            <v/>
          </cell>
          <cell r="J302" t="str">
            <v/>
          </cell>
          <cell r="K302" t="str">
            <v/>
          </cell>
          <cell r="L302" t="str">
            <v/>
          </cell>
          <cell r="M302" t="str">
            <v/>
          </cell>
          <cell r="N302" t="str">
            <v/>
          </cell>
          <cell r="O302" t="str">
            <v/>
          </cell>
          <cell r="P302" t="str">
            <v/>
          </cell>
          <cell r="Q302" t="str">
            <v/>
          </cell>
          <cell r="R302" t="e">
            <v>#N/A</v>
          </cell>
          <cell r="S302" t="e">
            <v>#N/A</v>
          </cell>
        </row>
        <row r="303">
          <cell r="A303" t="str">
            <v>OAA0010586</v>
          </cell>
          <cell r="B303" t="str">
            <v>Closed</v>
          </cell>
          <cell r="C303" t="str">
            <v>James Lewis</v>
          </cell>
          <cell r="D303" t="str">
            <v>Charged</v>
          </cell>
          <cell r="E303" t="str">
            <v>Akposeba Mukoro</v>
          </cell>
          <cell r="F303" t="str">
            <v/>
          </cell>
          <cell r="G303" t="str">
            <v/>
          </cell>
          <cell r="H303" t="str">
            <v/>
          </cell>
          <cell r="I303" t="str">
            <v/>
          </cell>
          <cell r="J303" t="str">
            <v/>
          </cell>
          <cell r="K303" t="str">
            <v/>
          </cell>
          <cell r="L303" t="str">
            <v/>
          </cell>
          <cell r="M303" t="str">
            <v/>
          </cell>
          <cell r="N303" t="str">
            <v/>
          </cell>
          <cell r="O303" t="str">
            <v/>
          </cell>
          <cell r="P303" t="str">
            <v/>
          </cell>
          <cell r="Q303" t="str">
            <v/>
          </cell>
          <cell r="R303" t="str">
            <v>10.1089/ast.2014.1160</v>
          </cell>
          <cell r="S303" t="str">
            <v>PMC4363818</v>
          </cell>
        </row>
        <row r="304">
          <cell r="A304" t="str">
            <v>OAA0010590</v>
          </cell>
          <cell r="B304" t="str">
            <v>Closed</v>
          </cell>
          <cell r="C304" t="str">
            <v>Gary Frost</v>
          </cell>
          <cell r="D304" t="str">
            <v>Charged</v>
          </cell>
          <cell r="E304" t="str">
            <v>Wunmi Agunbiade</v>
          </cell>
          <cell r="F304" t="str">
            <v>BB/L004259/1</v>
          </cell>
          <cell r="G304" t="str">
            <v/>
          </cell>
          <cell r="H304">
            <v>559746</v>
          </cell>
          <cell r="I304" t="str">
            <v/>
          </cell>
          <cell r="J304" t="str">
            <v/>
          </cell>
          <cell r="K304" t="str">
            <v/>
          </cell>
          <cell r="L304" t="str">
            <v/>
          </cell>
          <cell r="M304" t="str">
            <v/>
          </cell>
          <cell r="N304" t="str">
            <v/>
          </cell>
          <cell r="O304" t="str">
            <v/>
          </cell>
          <cell r="P304" t="str">
            <v/>
          </cell>
          <cell r="Q304" t="str">
            <v/>
          </cell>
          <cell r="R304" t="str">
            <v>10.1038/nutd.2014.25</v>
          </cell>
          <cell r="S304" t="str">
            <v>PMC4151174</v>
          </cell>
        </row>
        <row r="305">
          <cell r="A305" t="str">
            <v>OAA0010591</v>
          </cell>
          <cell r="B305" t="str">
            <v>Closed</v>
          </cell>
          <cell r="C305" t="str">
            <v>Balarko Chaudhuri</v>
          </cell>
          <cell r="D305" t="str">
            <v>Charged</v>
          </cell>
          <cell r="E305" t="str">
            <v>Akposeba Mukoro</v>
          </cell>
          <cell r="F305" t="str">
            <v>EP/K036327/1</v>
          </cell>
          <cell r="G305" t="str">
            <v/>
          </cell>
          <cell r="H305">
            <v>566237</v>
          </cell>
          <cell r="I305" t="str">
            <v/>
          </cell>
          <cell r="J305" t="str">
            <v/>
          </cell>
          <cell r="K305" t="str">
            <v/>
          </cell>
          <cell r="L305" t="str">
            <v/>
          </cell>
          <cell r="M305" t="str">
            <v/>
          </cell>
          <cell r="N305" t="str">
            <v/>
          </cell>
          <cell r="O305" t="str">
            <v/>
          </cell>
          <cell r="P305" t="str">
            <v/>
          </cell>
          <cell r="Q305" t="str">
            <v/>
          </cell>
          <cell r="R305" t="str">
            <v>10.1109/TSG.2015.2402637</v>
          </cell>
          <cell r="S305">
            <v>0</v>
          </cell>
        </row>
        <row r="306">
          <cell r="A306" t="str">
            <v>OAA0010595</v>
          </cell>
          <cell r="B306" t="str">
            <v>In Progress</v>
          </cell>
          <cell r="C306" t="str">
            <v>Sheng (Cynthia) Hu</v>
          </cell>
          <cell r="D306" t="str">
            <v>Pending</v>
          </cell>
          <cell r="E306" t="str">
            <v>Kate Perris</v>
          </cell>
          <cell r="F306" t="str">
            <v/>
          </cell>
          <cell r="G306" t="str">
            <v/>
          </cell>
          <cell r="H306" t="str">
            <v/>
          </cell>
          <cell r="I306" t="str">
            <v/>
          </cell>
          <cell r="J306" t="str">
            <v/>
          </cell>
          <cell r="K306" t="str">
            <v/>
          </cell>
          <cell r="L306" t="str">
            <v/>
          </cell>
          <cell r="M306" t="str">
            <v/>
          </cell>
          <cell r="N306" t="str">
            <v/>
          </cell>
          <cell r="O306" t="str">
            <v/>
          </cell>
          <cell r="P306" t="str">
            <v/>
          </cell>
          <cell r="Q306" t="str">
            <v/>
          </cell>
          <cell r="R306" t="e">
            <v>#N/A</v>
          </cell>
          <cell r="S306" t="e">
            <v>#N/A</v>
          </cell>
        </row>
        <row r="307">
          <cell r="A307" t="str">
            <v>OAA0010597</v>
          </cell>
          <cell r="B307" t="str">
            <v>Closed</v>
          </cell>
          <cell r="C307" t="str">
            <v>Stoichko Dimitrov</v>
          </cell>
          <cell r="D307" t="str">
            <v>Charged</v>
          </cell>
          <cell r="E307" t="str">
            <v>Akposeba Mukoro</v>
          </cell>
          <cell r="F307" t="str">
            <v>n/a</v>
          </cell>
          <cell r="G307" t="str">
            <v/>
          </cell>
          <cell r="H307">
            <v>478824</v>
          </cell>
          <cell r="I307" t="str">
            <v/>
          </cell>
          <cell r="J307" t="str">
            <v/>
          </cell>
          <cell r="K307" t="str">
            <v/>
          </cell>
          <cell r="L307" t="str">
            <v/>
          </cell>
          <cell r="M307" t="str">
            <v/>
          </cell>
          <cell r="N307" t="str">
            <v/>
          </cell>
          <cell r="O307" t="str">
            <v/>
          </cell>
          <cell r="P307" t="str">
            <v/>
          </cell>
          <cell r="Q307" t="str">
            <v/>
          </cell>
          <cell r="R307" t="str">
            <v>10.1038/ncomms7501</v>
          </cell>
          <cell r="S307" t="str">
            <v>PMC4366531</v>
          </cell>
        </row>
        <row r="308">
          <cell r="A308" t="str">
            <v>OAA0010598</v>
          </cell>
          <cell r="B308" t="str">
            <v>Approved</v>
          </cell>
          <cell r="C308" t="str">
            <v>Stefano Del Rosso</v>
          </cell>
          <cell r="D308" t="str">
            <v>Committed</v>
          </cell>
          <cell r="E308" t="str">
            <v>Akposeba Mukoro</v>
          </cell>
          <cell r="F308" t="str">
            <v/>
          </cell>
          <cell r="G308" t="str">
            <v/>
          </cell>
          <cell r="H308" t="str">
            <v/>
          </cell>
          <cell r="I308" t="str">
            <v/>
          </cell>
          <cell r="J308" t="str">
            <v/>
          </cell>
          <cell r="K308" t="str">
            <v/>
          </cell>
          <cell r="L308" t="str">
            <v/>
          </cell>
          <cell r="M308" t="str">
            <v/>
          </cell>
          <cell r="N308" t="str">
            <v/>
          </cell>
          <cell r="O308" t="str">
            <v/>
          </cell>
          <cell r="P308" t="str">
            <v/>
          </cell>
          <cell r="Q308" t="str">
            <v/>
          </cell>
          <cell r="R308" t="e">
            <v>#N/A</v>
          </cell>
          <cell r="S308" t="e">
            <v>#N/A</v>
          </cell>
        </row>
        <row r="309">
          <cell r="A309" t="str">
            <v>OAA0010599</v>
          </cell>
          <cell r="B309" t="str">
            <v>Awaiting Customer</v>
          </cell>
          <cell r="C309" t="str">
            <v>Timothy Hallett</v>
          </cell>
          <cell r="D309" t="str">
            <v>Committed</v>
          </cell>
          <cell r="E309" t="str">
            <v>Kate Perris</v>
          </cell>
          <cell r="F309" t="str">
            <v>090285/Z/09/Z</v>
          </cell>
          <cell r="G309" t="str">
            <v/>
          </cell>
          <cell r="H309">
            <v>360148</v>
          </cell>
          <cell r="I309" t="str">
            <v>OPP1067133</v>
          </cell>
          <cell r="J309">
            <v>518647</v>
          </cell>
          <cell r="K309" t="str">
            <v/>
          </cell>
          <cell r="L309" t="str">
            <v/>
          </cell>
          <cell r="M309" t="str">
            <v/>
          </cell>
          <cell r="N309" t="str">
            <v/>
          </cell>
          <cell r="O309" t="str">
            <v/>
          </cell>
          <cell r="P309" t="str">
            <v/>
          </cell>
          <cell r="Q309" t="str">
            <v/>
          </cell>
          <cell r="R309" t="e">
            <v>#N/A</v>
          </cell>
          <cell r="S309" t="e">
            <v>#N/A</v>
          </cell>
        </row>
        <row r="310">
          <cell r="A310" t="str">
            <v>OAA0010600</v>
          </cell>
          <cell r="B310" t="str">
            <v>Closed</v>
          </cell>
          <cell r="C310" t="str">
            <v>Gary Hampson</v>
          </cell>
          <cell r="D310" t="str">
            <v>Charged</v>
          </cell>
          <cell r="E310" t="str">
            <v>Akposeba Mukoro</v>
          </cell>
          <cell r="F310" t="str">
            <v/>
          </cell>
          <cell r="G310" t="str">
            <v/>
          </cell>
          <cell r="H310" t="str">
            <v/>
          </cell>
          <cell r="I310" t="str">
            <v/>
          </cell>
          <cell r="J310" t="str">
            <v/>
          </cell>
          <cell r="K310" t="str">
            <v/>
          </cell>
          <cell r="L310" t="str">
            <v/>
          </cell>
          <cell r="M310" t="str">
            <v/>
          </cell>
          <cell r="N310" t="str">
            <v/>
          </cell>
          <cell r="O310" t="str">
            <v/>
          </cell>
          <cell r="P310" t="str">
            <v/>
          </cell>
          <cell r="Q310" t="str">
            <v/>
          </cell>
          <cell r="R310" t="e">
            <v>#N/A</v>
          </cell>
          <cell r="S310" t="e">
            <v>#N/A</v>
          </cell>
        </row>
        <row r="311">
          <cell r="A311" t="str">
            <v>OAA0010601</v>
          </cell>
          <cell r="B311" t="str">
            <v>Closed</v>
          </cell>
          <cell r="C311" t="str">
            <v>Andrew Edwards</v>
          </cell>
          <cell r="D311" t="str">
            <v>Charged</v>
          </cell>
          <cell r="E311" t="str">
            <v>Wunmi Agunbiade</v>
          </cell>
          <cell r="F311" t="str">
            <v/>
          </cell>
          <cell r="G311" t="str">
            <v/>
          </cell>
          <cell r="H311" t="str">
            <v/>
          </cell>
          <cell r="I311" t="str">
            <v/>
          </cell>
          <cell r="J311" t="str">
            <v/>
          </cell>
          <cell r="K311" t="str">
            <v/>
          </cell>
          <cell r="L311" t="str">
            <v/>
          </cell>
          <cell r="M311" t="str">
            <v/>
          </cell>
          <cell r="N311" t="str">
            <v/>
          </cell>
          <cell r="O311" t="str">
            <v/>
          </cell>
          <cell r="P311" t="str">
            <v/>
          </cell>
          <cell r="Q311" t="str">
            <v/>
          </cell>
          <cell r="R311" t="e">
            <v>#N/A</v>
          </cell>
          <cell r="S311" t="e">
            <v>#N/A</v>
          </cell>
        </row>
        <row r="312">
          <cell r="A312" t="str">
            <v>OAA0010605</v>
          </cell>
          <cell r="B312" t="str">
            <v>Closed</v>
          </cell>
          <cell r="C312" t="str">
            <v>David MacIntyre</v>
          </cell>
          <cell r="D312" t="str">
            <v>Charged</v>
          </cell>
          <cell r="E312" t="str">
            <v>Akposeba Mukoro</v>
          </cell>
          <cell r="F312" t="str">
            <v>MR/L009226/1</v>
          </cell>
          <cell r="G312" t="str">
            <v/>
          </cell>
          <cell r="H312">
            <v>559881</v>
          </cell>
          <cell r="I312" t="str">
            <v/>
          </cell>
          <cell r="J312" t="str">
            <v/>
          </cell>
          <cell r="K312" t="str">
            <v/>
          </cell>
          <cell r="L312" t="str">
            <v/>
          </cell>
          <cell r="M312" t="str">
            <v/>
          </cell>
          <cell r="N312" t="str">
            <v/>
          </cell>
          <cell r="O312" t="str">
            <v/>
          </cell>
          <cell r="P312" t="str">
            <v/>
          </cell>
          <cell r="Q312" t="str">
            <v/>
          </cell>
          <cell r="R312" t="str">
            <v>10.1038/srep08988</v>
          </cell>
          <cell r="S312" t="str">
            <v>PMC4355684</v>
          </cell>
        </row>
        <row r="313">
          <cell r="A313" t="str">
            <v>OAA0010609</v>
          </cell>
          <cell r="B313" t="str">
            <v>Closed</v>
          </cell>
          <cell r="C313" t="str">
            <v>Matthew Fisher</v>
          </cell>
          <cell r="D313" t="str">
            <v>Charged</v>
          </cell>
          <cell r="E313" t="str">
            <v>Akposeba Mukoro</v>
          </cell>
          <cell r="F313" t="str">
            <v>NE/K014455/1</v>
          </cell>
          <cell r="G313" t="str">
            <v/>
          </cell>
          <cell r="H313">
            <v>550800</v>
          </cell>
          <cell r="I313" t="str">
            <v>NE/G001944/1</v>
          </cell>
          <cell r="J313">
            <v>233435</v>
          </cell>
          <cell r="K313" t="str">
            <v/>
          </cell>
          <cell r="L313" t="str">
            <v/>
          </cell>
          <cell r="M313" t="str">
            <v/>
          </cell>
          <cell r="N313" t="str">
            <v/>
          </cell>
          <cell r="O313" t="str">
            <v/>
          </cell>
          <cell r="P313" t="str">
            <v/>
          </cell>
          <cell r="Q313" t="str">
            <v/>
          </cell>
          <cell r="R313" t="str">
            <v>10.1371/journal.pone.0120237</v>
          </cell>
          <cell r="S313" t="str">
            <v>PMC4368698</v>
          </cell>
        </row>
        <row r="314">
          <cell r="A314" t="str">
            <v>OAA0010610</v>
          </cell>
          <cell r="B314" t="str">
            <v>Closed</v>
          </cell>
          <cell r="C314" t="str">
            <v>William Knottenbelt</v>
          </cell>
          <cell r="D314" t="str">
            <v>Charged</v>
          </cell>
          <cell r="E314" t="str">
            <v>Akposeba Mukoro</v>
          </cell>
          <cell r="F314" t="str">
            <v/>
          </cell>
          <cell r="G314" t="str">
            <v/>
          </cell>
          <cell r="H314" t="str">
            <v/>
          </cell>
          <cell r="I314" t="str">
            <v/>
          </cell>
          <cell r="J314" t="str">
            <v/>
          </cell>
          <cell r="K314" t="str">
            <v/>
          </cell>
          <cell r="L314" t="str">
            <v/>
          </cell>
          <cell r="M314" t="str">
            <v/>
          </cell>
          <cell r="N314" t="str">
            <v/>
          </cell>
          <cell r="O314" t="str">
            <v/>
          </cell>
          <cell r="P314" t="str">
            <v/>
          </cell>
          <cell r="Q314" t="str">
            <v/>
          </cell>
          <cell r="R314" t="e">
            <v>#N/A</v>
          </cell>
          <cell r="S314" t="e">
            <v>#N/A</v>
          </cell>
        </row>
        <row r="315">
          <cell r="A315" t="str">
            <v>OAA0010615</v>
          </cell>
          <cell r="B315" t="str">
            <v>New</v>
          </cell>
          <cell r="C315" t="str">
            <v>William Vigor</v>
          </cell>
          <cell r="D315" t="str">
            <v>Pending</v>
          </cell>
          <cell r="E315" t="str">
            <v>Kate Perris</v>
          </cell>
          <cell r="F315" t="str">
            <v/>
          </cell>
          <cell r="G315" t="str">
            <v/>
          </cell>
          <cell r="H315" t="str">
            <v/>
          </cell>
          <cell r="I315" t="str">
            <v/>
          </cell>
          <cell r="J315" t="str">
            <v/>
          </cell>
          <cell r="K315" t="str">
            <v/>
          </cell>
          <cell r="L315" t="str">
            <v/>
          </cell>
          <cell r="M315" t="str">
            <v/>
          </cell>
          <cell r="N315" t="str">
            <v/>
          </cell>
          <cell r="O315" t="str">
            <v/>
          </cell>
          <cell r="P315" t="str">
            <v/>
          </cell>
          <cell r="Q315" t="str">
            <v/>
          </cell>
          <cell r="R315" t="e">
            <v>#N/A</v>
          </cell>
          <cell r="S315" t="e">
            <v>#N/A</v>
          </cell>
        </row>
        <row r="316">
          <cell r="A316" t="str">
            <v>OAA0010617</v>
          </cell>
          <cell r="B316" t="str">
            <v>Closed</v>
          </cell>
          <cell r="C316" t="str">
            <v>William Vigor</v>
          </cell>
          <cell r="D316" t="str">
            <v>Charged</v>
          </cell>
          <cell r="E316" t="str">
            <v>Akposeba Mukoro</v>
          </cell>
          <cell r="F316" t="str">
            <v/>
          </cell>
          <cell r="G316" t="str">
            <v/>
          </cell>
          <cell r="H316" t="str">
            <v/>
          </cell>
          <cell r="I316" t="str">
            <v/>
          </cell>
          <cell r="J316" t="str">
            <v/>
          </cell>
          <cell r="K316" t="str">
            <v/>
          </cell>
          <cell r="L316" t="str">
            <v/>
          </cell>
          <cell r="M316" t="str">
            <v/>
          </cell>
          <cell r="N316" t="str">
            <v/>
          </cell>
          <cell r="O316" t="str">
            <v/>
          </cell>
          <cell r="P316" t="str">
            <v/>
          </cell>
          <cell r="Q316" t="str">
            <v/>
          </cell>
          <cell r="R316" t="str">
            <v>10.1063/1.4913644</v>
          </cell>
          <cell r="S316">
            <v>0</v>
          </cell>
        </row>
        <row r="317">
          <cell r="A317" t="str">
            <v>OAA0010618</v>
          </cell>
          <cell r="B317" t="str">
            <v>Closed</v>
          </cell>
          <cell r="C317" t="str">
            <v>Eric Yeatman</v>
          </cell>
          <cell r="D317" t="str">
            <v>Charged</v>
          </cell>
          <cell r="E317" t="str">
            <v>Wunmi Agunbiade</v>
          </cell>
          <cell r="F317" t="str">
            <v/>
          </cell>
          <cell r="G317" t="str">
            <v/>
          </cell>
          <cell r="H317" t="str">
            <v/>
          </cell>
          <cell r="I317" t="str">
            <v/>
          </cell>
          <cell r="J317" t="str">
            <v/>
          </cell>
          <cell r="K317" t="str">
            <v/>
          </cell>
          <cell r="L317" t="str">
            <v/>
          </cell>
          <cell r="M317" t="str">
            <v/>
          </cell>
          <cell r="N317" t="str">
            <v/>
          </cell>
          <cell r="O317" t="str">
            <v/>
          </cell>
          <cell r="P317" t="str">
            <v/>
          </cell>
          <cell r="Q317" t="str">
            <v/>
          </cell>
          <cell r="R317" t="e">
            <v>#N/A</v>
          </cell>
          <cell r="S317" t="e">
            <v>#N/A</v>
          </cell>
        </row>
        <row r="318">
          <cell r="A318" t="str">
            <v>OAA0010619</v>
          </cell>
          <cell r="B318" t="str">
            <v>Approved</v>
          </cell>
          <cell r="C318" t="str">
            <v>Christina Atchison</v>
          </cell>
          <cell r="D318" t="str">
            <v>Charged</v>
          </cell>
          <cell r="E318" t="str">
            <v>Akposeba Mukoro</v>
          </cell>
          <cell r="F318" t="str">
            <v/>
          </cell>
          <cell r="G318" t="str">
            <v/>
          </cell>
          <cell r="H318" t="str">
            <v/>
          </cell>
          <cell r="I318" t="str">
            <v/>
          </cell>
          <cell r="J318" t="str">
            <v/>
          </cell>
          <cell r="K318" t="str">
            <v/>
          </cell>
          <cell r="L318" t="str">
            <v/>
          </cell>
          <cell r="M318" t="str">
            <v/>
          </cell>
          <cell r="N318" t="str">
            <v/>
          </cell>
          <cell r="O318" t="str">
            <v/>
          </cell>
          <cell r="P318" t="str">
            <v/>
          </cell>
          <cell r="Q318" t="str">
            <v/>
          </cell>
          <cell r="R318" t="e">
            <v>#N/A</v>
          </cell>
          <cell r="S318" t="e">
            <v>#N/A</v>
          </cell>
        </row>
        <row r="319">
          <cell r="A319" t="str">
            <v>OAA0010620</v>
          </cell>
          <cell r="B319" t="str">
            <v>Awaiting Customer</v>
          </cell>
          <cell r="C319" t="str">
            <v>Gary Hampson</v>
          </cell>
          <cell r="D319" t="str">
            <v>Pending</v>
          </cell>
          <cell r="E319" t="str">
            <v>Nora Mulvaney</v>
          </cell>
          <cell r="F319" t="str">
            <v/>
          </cell>
          <cell r="G319" t="str">
            <v/>
          </cell>
          <cell r="H319" t="str">
            <v/>
          </cell>
          <cell r="I319" t="str">
            <v/>
          </cell>
          <cell r="J319" t="str">
            <v/>
          </cell>
          <cell r="K319" t="str">
            <v/>
          </cell>
          <cell r="L319" t="str">
            <v/>
          </cell>
          <cell r="M319" t="str">
            <v/>
          </cell>
          <cell r="N319" t="str">
            <v/>
          </cell>
          <cell r="O319" t="str">
            <v/>
          </cell>
          <cell r="P319" t="str">
            <v/>
          </cell>
          <cell r="Q319" t="str">
            <v/>
          </cell>
          <cell r="R319" t="e">
            <v>#N/A</v>
          </cell>
          <cell r="S319" t="e">
            <v>#N/A</v>
          </cell>
        </row>
        <row r="320">
          <cell r="A320" t="str">
            <v>OAA0010621</v>
          </cell>
          <cell r="B320" t="str">
            <v>Awaiting Customer</v>
          </cell>
          <cell r="C320" t="str">
            <v>Gary Hampson</v>
          </cell>
          <cell r="D320" t="str">
            <v>Pending</v>
          </cell>
          <cell r="E320" t="str">
            <v>Nora Mulvaney</v>
          </cell>
          <cell r="F320" t="str">
            <v/>
          </cell>
          <cell r="G320" t="str">
            <v/>
          </cell>
          <cell r="H320" t="str">
            <v/>
          </cell>
          <cell r="I320" t="str">
            <v/>
          </cell>
          <cell r="J320" t="str">
            <v/>
          </cell>
          <cell r="K320" t="str">
            <v/>
          </cell>
          <cell r="L320" t="str">
            <v/>
          </cell>
          <cell r="M320" t="str">
            <v/>
          </cell>
          <cell r="N320" t="str">
            <v/>
          </cell>
          <cell r="O320" t="str">
            <v/>
          </cell>
          <cell r="P320" t="str">
            <v/>
          </cell>
          <cell r="Q320" t="str">
            <v/>
          </cell>
          <cell r="R320" t="e">
            <v>#N/A</v>
          </cell>
          <cell r="S320" t="e">
            <v>#N/A</v>
          </cell>
        </row>
        <row r="321">
          <cell r="A321" t="str">
            <v>OAA0010623</v>
          </cell>
          <cell r="B321" t="str">
            <v>Closed</v>
          </cell>
          <cell r="C321" t="str">
            <v>Paul Farrell</v>
          </cell>
          <cell r="D321" t="str">
            <v>Charged</v>
          </cell>
          <cell r="E321" t="str">
            <v>Wunmi Agunbiade</v>
          </cell>
          <cell r="F321" t="str">
            <v>N/A</v>
          </cell>
          <cell r="G321" t="str">
            <v/>
          </cell>
          <cell r="H321">
            <v>334439</v>
          </cell>
          <cell r="I321" t="str">
            <v/>
          </cell>
          <cell r="J321" t="str">
            <v/>
          </cell>
          <cell r="K321" t="str">
            <v/>
          </cell>
          <cell r="L321" t="str">
            <v/>
          </cell>
          <cell r="M321" t="str">
            <v/>
          </cell>
          <cell r="N321" t="str">
            <v/>
          </cell>
          <cell r="O321" t="str">
            <v/>
          </cell>
          <cell r="P321" t="str">
            <v/>
          </cell>
          <cell r="Q321" t="str">
            <v/>
          </cell>
          <cell r="R321" t="e">
            <v>#N/A</v>
          </cell>
          <cell r="S321" t="e">
            <v>#N/A</v>
          </cell>
        </row>
        <row r="322">
          <cell r="A322" t="str">
            <v>OAA0010625</v>
          </cell>
          <cell r="B322" t="str">
            <v>Approved</v>
          </cell>
          <cell r="C322" t="str">
            <v>Azeem Majeed</v>
          </cell>
          <cell r="D322" t="str">
            <v>Committed</v>
          </cell>
          <cell r="E322" t="str">
            <v>Amarjit Sandhu</v>
          </cell>
          <cell r="F322" t="str">
            <v/>
          </cell>
          <cell r="G322" t="str">
            <v/>
          </cell>
          <cell r="H322" t="str">
            <v/>
          </cell>
          <cell r="I322" t="str">
            <v/>
          </cell>
          <cell r="J322" t="str">
            <v/>
          </cell>
          <cell r="K322" t="str">
            <v/>
          </cell>
          <cell r="L322" t="str">
            <v/>
          </cell>
          <cell r="M322" t="str">
            <v/>
          </cell>
          <cell r="N322" t="str">
            <v/>
          </cell>
          <cell r="O322" t="str">
            <v/>
          </cell>
          <cell r="P322" t="str">
            <v/>
          </cell>
          <cell r="Q322" t="str">
            <v/>
          </cell>
          <cell r="R322" t="e">
            <v>#N/A</v>
          </cell>
          <cell r="S322" t="e">
            <v>#N/A</v>
          </cell>
        </row>
        <row r="323">
          <cell r="A323" t="str">
            <v>OAA0010630</v>
          </cell>
          <cell r="B323" t="str">
            <v>Closed</v>
          </cell>
          <cell r="C323" t="str">
            <v>Tom Coates</v>
          </cell>
          <cell r="D323" t="str">
            <v>Charged</v>
          </cell>
          <cell r="E323" t="str">
            <v>Akposeba Mukoro</v>
          </cell>
          <cell r="F323" t="str">
            <v>516002.K5822/kk</v>
          </cell>
          <cell r="G323" t="str">
            <v/>
          </cell>
          <cell r="H323">
            <v>13525</v>
          </cell>
          <cell r="I323" t="str">
            <v>MATH_P36759</v>
          </cell>
          <cell r="J323">
            <v>418704</v>
          </cell>
          <cell r="K323" t="str">
            <v>EP/E022162/1</v>
          </cell>
          <cell r="L323">
            <v>57578</v>
          </cell>
          <cell r="M323" t="str">
            <v>EP/I008128/1</v>
          </cell>
          <cell r="N323">
            <v>394043</v>
          </cell>
          <cell r="O323" t="str">
            <v/>
          </cell>
          <cell r="P323" t="str">
            <v/>
          </cell>
          <cell r="Q323" t="str">
            <v/>
          </cell>
          <cell r="R323" t="str">
            <v>10.1112/S0010437X15007356</v>
          </cell>
          <cell r="S323">
            <v>0</v>
          </cell>
        </row>
        <row r="324">
          <cell r="A324" t="str">
            <v>OAA0010631</v>
          </cell>
          <cell r="B324" t="str">
            <v>Closed</v>
          </cell>
          <cell r="C324" t="str">
            <v>Sunil Shaunak</v>
          </cell>
          <cell r="D324" t="str">
            <v>Charged</v>
          </cell>
          <cell r="E324" t="str">
            <v>Akposeba Mukoro</v>
          </cell>
          <cell r="F324" t="str">
            <v>MR/K002708/1</v>
          </cell>
          <cell r="G324" t="str">
            <v/>
          </cell>
          <cell r="H324">
            <v>516018</v>
          </cell>
          <cell r="I324" t="str">
            <v/>
          </cell>
          <cell r="J324" t="str">
            <v/>
          </cell>
          <cell r="K324" t="str">
            <v/>
          </cell>
          <cell r="L324" t="str">
            <v/>
          </cell>
          <cell r="M324" t="str">
            <v/>
          </cell>
          <cell r="N324" t="str">
            <v/>
          </cell>
          <cell r="O324" t="str">
            <v/>
          </cell>
          <cell r="P324" t="str">
            <v/>
          </cell>
          <cell r="Q324" t="str">
            <v/>
          </cell>
          <cell r="R324" t="str">
            <v>10.1016/j.nano.2015.02.012</v>
          </cell>
          <cell r="S324" t="str">
            <v>PMC4503863</v>
          </cell>
        </row>
        <row r="325">
          <cell r="A325" t="str">
            <v>OAA0010633</v>
          </cell>
          <cell r="B325" t="str">
            <v>Closed</v>
          </cell>
          <cell r="C325" t="str">
            <v>Terry Tetley</v>
          </cell>
          <cell r="D325" t="str">
            <v>Charged</v>
          </cell>
          <cell r="E325" t="str">
            <v>Akposeba Mukoro</v>
          </cell>
          <cell r="F325" t="str">
            <v/>
          </cell>
          <cell r="G325" t="str">
            <v/>
          </cell>
          <cell r="H325" t="str">
            <v/>
          </cell>
          <cell r="I325" t="str">
            <v/>
          </cell>
          <cell r="J325" t="str">
            <v/>
          </cell>
          <cell r="K325" t="str">
            <v/>
          </cell>
          <cell r="L325" t="str">
            <v/>
          </cell>
          <cell r="M325" t="str">
            <v/>
          </cell>
          <cell r="N325" t="str">
            <v/>
          </cell>
          <cell r="O325" t="str">
            <v/>
          </cell>
          <cell r="P325" t="str">
            <v/>
          </cell>
          <cell r="Q325" t="str">
            <v/>
          </cell>
          <cell r="R325" t="str">
            <v>10.2147/IJN.S77867</v>
          </cell>
          <cell r="S325" t="str">
            <v>PMC4412488</v>
          </cell>
        </row>
        <row r="326">
          <cell r="A326" t="str">
            <v>OAA0010635</v>
          </cell>
          <cell r="B326" t="str">
            <v>Closed</v>
          </cell>
          <cell r="C326" t="str">
            <v>Kevin Murphy</v>
          </cell>
          <cell r="D326" t="str">
            <v>Charged</v>
          </cell>
          <cell r="E326" t="str">
            <v>Akposeba Mukoro</v>
          </cell>
          <cell r="F326" t="str">
            <v>BB/I001816/1</v>
          </cell>
          <cell r="G326" t="str">
            <v/>
          </cell>
          <cell r="H326">
            <v>408650</v>
          </cell>
          <cell r="I326" t="str">
            <v/>
          </cell>
          <cell r="J326" t="str">
            <v/>
          </cell>
          <cell r="K326" t="str">
            <v/>
          </cell>
          <cell r="L326" t="str">
            <v/>
          </cell>
          <cell r="M326" t="str">
            <v/>
          </cell>
          <cell r="N326" t="str">
            <v/>
          </cell>
          <cell r="O326" t="str">
            <v/>
          </cell>
          <cell r="P326" t="str">
            <v/>
          </cell>
          <cell r="Q326" t="str">
            <v/>
          </cell>
          <cell r="R326" t="str">
            <v>10.1002/oby.21083</v>
          </cell>
          <cell r="S326">
            <v>0</v>
          </cell>
        </row>
        <row r="327">
          <cell r="A327" t="str">
            <v>OAA0010636</v>
          </cell>
          <cell r="B327" t="str">
            <v>Closed</v>
          </cell>
          <cell r="C327" t="str">
            <v>Anthony Gordon</v>
          </cell>
          <cell r="D327" t="str">
            <v>Charged</v>
          </cell>
          <cell r="E327" t="str">
            <v>Akposeba Mukoro</v>
          </cell>
          <cell r="F327" t="str">
            <v>None</v>
          </cell>
          <cell r="G327" t="str">
            <v/>
          </cell>
          <cell r="H327">
            <v>394944</v>
          </cell>
          <cell r="I327" t="str">
            <v/>
          </cell>
          <cell r="J327" t="str">
            <v/>
          </cell>
          <cell r="K327" t="str">
            <v/>
          </cell>
          <cell r="L327" t="str">
            <v/>
          </cell>
          <cell r="M327" t="str">
            <v/>
          </cell>
          <cell r="N327" t="str">
            <v/>
          </cell>
          <cell r="O327" t="str">
            <v/>
          </cell>
          <cell r="P327" t="str">
            <v/>
          </cell>
          <cell r="Q327" t="str">
            <v/>
          </cell>
          <cell r="R327" t="e">
            <v>#N/A</v>
          </cell>
          <cell r="S327" t="e">
            <v>#N/A</v>
          </cell>
        </row>
        <row r="328">
          <cell r="A328" t="str">
            <v>OAA0010639</v>
          </cell>
          <cell r="B328" t="str">
            <v>Approved</v>
          </cell>
          <cell r="C328" t="str">
            <v>Karim Hamaoui</v>
          </cell>
          <cell r="D328" t="str">
            <v>Committed</v>
          </cell>
          <cell r="E328" t="str">
            <v>Amarjit Sandhu</v>
          </cell>
          <cell r="F328" t="str">
            <v>n/a</v>
          </cell>
          <cell r="G328" t="str">
            <v/>
          </cell>
          <cell r="H328">
            <v>366991</v>
          </cell>
          <cell r="I328" t="str">
            <v/>
          </cell>
          <cell r="J328" t="str">
            <v/>
          </cell>
          <cell r="K328" t="str">
            <v/>
          </cell>
          <cell r="L328" t="str">
            <v/>
          </cell>
          <cell r="M328" t="str">
            <v/>
          </cell>
          <cell r="N328" t="str">
            <v/>
          </cell>
          <cell r="O328" t="str">
            <v/>
          </cell>
          <cell r="P328" t="str">
            <v/>
          </cell>
          <cell r="Q328" t="str">
            <v/>
          </cell>
          <cell r="R328" t="e">
            <v>#N/A</v>
          </cell>
          <cell r="S328" t="e">
            <v>#N/A</v>
          </cell>
        </row>
        <row r="329">
          <cell r="A329" t="str">
            <v>OAA0010640</v>
          </cell>
          <cell r="B329" t="str">
            <v>Closed</v>
          </cell>
          <cell r="C329" t="str">
            <v>Rosemary Boyton</v>
          </cell>
          <cell r="D329" t="str">
            <v>Charged</v>
          </cell>
          <cell r="E329" t="str">
            <v>Wunmi Agunbiade</v>
          </cell>
          <cell r="F329" t="str">
            <v/>
          </cell>
          <cell r="G329" t="str">
            <v/>
          </cell>
          <cell r="H329" t="str">
            <v/>
          </cell>
          <cell r="I329" t="str">
            <v/>
          </cell>
          <cell r="J329" t="str">
            <v/>
          </cell>
          <cell r="K329" t="str">
            <v/>
          </cell>
          <cell r="L329" t="str">
            <v/>
          </cell>
          <cell r="M329" t="str">
            <v/>
          </cell>
          <cell r="N329" t="str">
            <v/>
          </cell>
          <cell r="O329" t="str">
            <v/>
          </cell>
          <cell r="P329" t="str">
            <v/>
          </cell>
          <cell r="Q329" t="str">
            <v/>
          </cell>
          <cell r="R329" t="e">
            <v>#N/A</v>
          </cell>
          <cell r="S329" t="e">
            <v>#N/A</v>
          </cell>
        </row>
        <row r="330">
          <cell r="A330" t="str">
            <v>OAA0010641</v>
          </cell>
          <cell r="B330" t="str">
            <v>Approved</v>
          </cell>
          <cell r="C330" t="str">
            <v>Darryl Holm</v>
          </cell>
          <cell r="D330" t="str">
            <v>Committed</v>
          </cell>
          <cell r="E330" t="str">
            <v>Amarjit Sandhu</v>
          </cell>
          <cell r="F330" t="str">
            <v>267382</v>
          </cell>
          <cell r="G330" t="str">
            <v/>
          </cell>
          <cell r="H330">
            <v>436988</v>
          </cell>
          <cell r="I330" t="str">
            <v/>
          </cell>
          <cell r="J330" t="str">
            <v/>
          </cell>
          <cell r="K330" t="str">
            <v/>
          </cell>
          <cell r="L330" t="str">
            <v/>
          </cell>
          <cell r="M330" t="str">
            <v/>
          </cell>
          <cell r="N330" t="str">
            <v/>
          </cell>
          <cell r="O330" t="str">
            <v/>
          </cell>
          <cell r="P330" t="str">
            <v/>
          </cell>
          <cell r="Q330" t="str">
            <v/>
          </cell>
          <cell r="R330" t="e">
            <v>#N/A</v>
          </cell>
          <cell r="S330" t="e">
            <v>#N/A</v>
          </cell>
        </row>
        <row r="331">
          <cell r="A331" t="str">
            <v>OAA0010643</v>
          </cell>
          <cell r="B331" t="str">
            <v>Closed</v>
          </cell>
          <cell r="C331" t="str">
            <v>Gareth Roberts</v>
          </cell>
          <cell r="D331" t="str">
            <v>Charged</v>
          </cell>
          <cell r="E331" t="str">
            <v>Akposeba Mukoro</v>
          </cell>
          <cell r="F331" t="str">
            <v/>
          </cell>
          <cell r="G331" t="str">
            <v/>
          </cell>
          <cell r="H331" t="str">
            <v/>
          </cell>
          <cell r="I331" t="str">
            <v/>
          </cell>
          <cell r="J331" t="str">
            <v/>
          </cell>
          <cell r="K331" t="str">
            <v/>
          </cell>
          <cell r="L331" t="str">
            <v/>
          </cell>
          <cell r="M331" t="str">
            <v/>
          </cell>
          <cell r="N331" t="str">
            <v/>
          </cell>
          <cell r="O331" t="str">
            <v/>
          </cell>
          <cell r="P331" t="str">
            <v/>
          </cell>
          <cell r="Q331" t="str">
            <v/>
          </cell>
          <cell r="R331" t="e">
            <v>#N/A</v>
          </cell>
          <cell r="S331" t="e">
            <v>#N/A</v>
          </cell>
        </row>
        <row r="332">
          <cell r="A332" t="str">
            <v>OAA0010647</v>
          </cell>
          <cell r="B332" t="str">
            <v>Approved</v>
          </cell>
          <cell r="C332" t="str">
            <v>Claire Shovlin</v>
          </cell>
          <cell r="D332" t="str">
            <v>Committed</v>
          </cell>
          <cell r="E332" t="str">
            <v>Wunmi Agunbiade</v>
          </cell>
          <cell r="F332" t="str">
            <v/>
          </cell>
          <cell r="G332" t="str">
            <v/>
          </cell>
          <cell r="H332" t="str">
            <v/>
          </cell>
          <cell r="I332" t="str">
            <v/>
          </cell>
          <cell r="J332" t="str">
            <v/>
          </cell>
          <cell r="K332" t="str">
            <v/>
          </cell>
          <cell r="L332" t="str">
            <v/>
          </cell>
          <cell r="M332" t="str">
            <v/>
          </cell>
          <cell r="N332" t="str">
            <v/>
          </cell>
          <cell r="O332" t="str">
            <v/>
          </cell>
          <cell r="P332" t="str">
            <v/>
          </cell>
          <cell r="Q332" t="str">
            <v/>
          </cell>
          <cell r="R332" t="e">
            <v>#N/A</v>
          </cell>
          <cell r="S332" t="e">
            <v>#N/A</v>
          </cell>
        </row>
        <row r="333">
          <cell r="A333" t="str">
            <v>OAA0010648</v>
          </cell>
          <cell r="B333" t="str">
            <v>Closed</v>
          </cell>
          <cell r="C333" t="str">
            <v>Kate Perris</v>
          </cell>
          <cell r="D333" t="str">
            <v>Charged</v>
          </cell>
          <cell r="E333" t="str">
            <v>Akposeba Mukoro</v>
          </cell>
          <cell r="F333" t="str">
            <v/>
          </cell>
          <cell r="G333" t="str">
            <v/>
          </cell>
          <cell r="H333" t="str">
            <v/>
          </cell>
          <cell r="I333" t="str">
            <v/>
          </cell>
          <cell r="J333" t="str">
            <v/>
          </cell>
          <cell r="K333" t="str">
            <v/>
          </cell>
          <cell r="L333" t="str">
            <v/>
          </cell>
          <cell r="M333" t="str">
            <v/>
          </cell>
          <cell r="N333" t="str">
            <v/>
          </cell>
          <cell r="O333" t="str">
            <v/>
          </cell>
          <cell r="P333" t="str">
            <v/>
          </cell>
          <cell r="Q333" t="str">
            <v/>
          </cell>
          <cell r="R333" t="e">
            <v>#N/A</v>
          </cell>
          <cell r="S333" t="e">
            <v>#N/A</v>
          </cell>
        </row>
        <row r="334">
          <cell r="A334" t="str">
            <v>OAA0010653</v>
          </cell>
          <cell r="B334" t="str">
            <v>Awaiting Customer</v>
          </cell>
          <cell r="C334" t="str">
            <v>Katrina Pollock</v>
          </cell>
          <cell r="D334" t="str">
            <v>Committed</v>
          </cell>
          <cell r="E334" t="str">
            <v>Kate Perris</v>
          </cell>
          <cell r="F334" t="str">
            <v/>
          </cell>
          <cell r="G334" t="str">
            <v/>
          </cell>
          <cell r="H334" t="str">
            <v/>
          </cell>
          <cell r="I334" t="str">
            <v/>
          </cell>
          <cell r="J334" t="str">
            <v/>
          </cell>
          <cell r="K334" t="str">
            <v/>
          </cell>
          <cell r="L334" t="str">
            <v/>
          </cell>
          <cell r="M334" t="str">
            <v/>
          </cell>
          <cell r="N334" t="str">
            <v/>
          </cell>
          <cell r="O334" t="str">
            <v/>
          </cell>
          <cell r="P334" t="str">
            <v/>
          </cell>
          <cell r="Q334" t="str">
            <v/>
          </cell>
          <cell r="R334" t="e">
            <v>#N/A</v>
          </cell>
          <cell r="S334" t="e">
            <v>#N/A</v>
          </cell>
        </row>
        <row r="335">
          <cell r="A335" t="str">
            <v>OAA0010654</v>
          </cell>
          <cell r="B335" t="str">
            <v>Closed</v>
          </cell>
          <cell r="C335" t="str">
            <v>Kit (Christopher) Huckvale</v>
          </cell>
          <cell r="D335" t="str">
            <v>Charged</v>
          </cell>
          <cell r="E335" t="str">
            <v>Akposeba Mukoro</v>
          </cell>
          <cell r="F335" t="str">
            <v/>
          </cell>
          <cell r="G335" t="str">
            <v/>
          </cell>
          <cell r="H335" t="str">
            <v/>
          </cell>
          <cell r="I335" t="str">
            <v/>
          </cell>
          <cell r="J335" t="str">
            <v/>
          </cell>
          <cell r="K335" t="str">
            <v/>
          </cell>
          <cell r="L335" t="str">
            <v/>
          </cell>
          <cell r="M335" t="str">
            <v/>
          </cell>
          <cell r="N335" t="str">
            <v/>
          </cell>
          <cell r="O335" t="str">
            <v/>
          </cell>
          <cell r="P335" t="str">
            <v/>
          </cell>
          <cell r="Q335" t="str">
            <v/>
          </cell>
          <cell r="R335" t="e">
            <v>#N/A</v>
          </cell>
          <cell r="S335" t="e">
            <v>#N/A</v>
          </cell>
        </row>
        <row r="336">
          <cell r="A336" t="str">
            <v>OAA0010655</v>
          </cell>
          <cell r="B336" t="str">
            <v>Closed</v>
          </cell>
          <cell r="C336" t="str">
            <v>Clare Lloyd</v>
          </cell>
          <cell r="D336" t="str">
            <v>Charged</v>
          </cell>
          <cell r="E336" t="str">
            <v>Akposeba Mukoro</v>
          </cell>
          <cell r="F336" t="str">
            <v>087618/Z/08/Z</v>
          </cell>
          <cell r="G336" t="str">
            <v/>
          </cell>
          <cell r="H336">
            <v>224581</v>
          </cell>
          <cell r="I336" t="str">
            <v/>
          </cell>
          <cell r="J336" t="str">
            <v/>
          </cell>
          <cell r="K336" t="str">
            <v/>
          </cell>
          <cell r="L336" t="str">
            <v/>
          </cell>
          <cell r="M336" t="str">
            <v/>
          </cell>
          <cell r="N336" t="str">
            <v/>
          </cell>
          <cell r="O336" t="str">
            <v/>
          </cell>
          <cell r="P336" t="str">
            <v/>
          </cell>
          <cell r="Q336" t="str">
            <v/>
          </cell>
          <cell r="R336" t="e">
            <v>#N/A</v>
          </cell>
          <cell r="S336" t="e">
            <v>#N/A</v>
          </cell>
        </row>
        <row r="337">
          <cell r="A337" t="str">
            <v>OAA0010659</v>
          </cell>
          <cell r="B337" t="str">
            <v>Closed</v>
          </cell>
          <cell r="C337" t="str">
            <v>Anne Burke-Gaffney</v>
          </cell>
          <cell r="D337" t="str">
            <v>Charged</v>
          </cell>
          <cell r="E337" t="str">
            <v>Akposeba Mukoro</v>
          </cell>
          <cell r="F337" t="str">
            <v/>
          </cell>
          <cell r="G337" t="str">
            <v/>
          </cell>
          <cell r="H337" t="str">
            <v/>
          </cell>
          <cell r="I337" t="str">
            <v/>
          </cell>
          <cell r="J337" t="str">
            <v/>
          </cell>
          <cell r="K337" t="str">
            <v/>
          </cell>
          <cell r="L337" t="str">
            <v/>
          </cell>
          <cell r="M337" t="str">
            <v/>
          </cell>
          <cell r="N337" t="str">
            <v/>
          </cell>
          <cell r="O337" t="str">
            <v/>
          </cell>
          <cell r="P337" t="str">
            <v/>
          </cell>
          <cell r="Q337" t="str">
            <v/>
          </cell>
          <cell r="R337" t="e">
            <v>#N/A</v>
          </cell>
          <cell r="S337" t="e">
            <v>#N/A</v>
          </cell>
        </row>
        <row r="338">
          <cell r="A338" t="str">
            <v>OAA0010663</v>
          </cell>
          <cell r="B338" t="str">
            <v>Closed</v>
          </cell>
          <cell r="C338" t="str">
            <v>Hanna Barriga</v>
          </cell>
          <cell r="D338" t="str">
            <v>Charged</v>
          </cell>
          <cell r="E338" t="str">
            <v>Akposeba Mukoro</v>
          </cell>
          <cell r="F338" t="str">
            <v>EP/G00465X/1</v>
          </cell>
          <cell r="G338" t="str">
            <v/>
          </cell>
          <cell r="H338">
            <v>112158</v>
          </cell>
          <cell r="I338" t="str">
            <v/>
          </cell>
          <cell r="J338" t="str">
            <v/>
          </cell>
          <cell r="K338" t="str">
            <v/>
          </cell>
          <cell r="L338" t="str">
            <v/>
          </cell>
          <cell r="M338" t="str">
            <v/>
          </cell>
          <cell r="N338" t="str">
            <v/>
          </cell>
          <cell r="O338" t="str">
            <v/>
          </cell>
          <cell r="P338" t="str">
            <v/>
          </cell>
          <cell r="Q338" t="str">
            <v/>
          </cell>
          <cell r="R338" t="str">
            <v>10.1021/la5047996</v>
          </cell>
          <cell r="S338">
            <v>0</v>
          </cell>
        </row>
        <row r="339">
          <cell r="A339" t="str">
            <v>OAA0010664</v>
          </cell>
          <cell r="B339" t="str">
            <v>Closed</v>
          </cell>
          <cell r="C339" t="str">
            <v>Jia Li</v>
          </cell>
          <cell r="D339" t="str">
            <v>Charged</v>
          </cell>
          <cell r="E339" t="str">
            <v>Akposeba Mukoro</v>
          </cell>
          <cell r="F339" t="str">
            <v/>
          </cell>
          <cell r="G339" t="str">
            <v/>
          </cell>
          <cell r="H339" t="str">
            <v/>
          </cell>
          <cell r="I339" t="str">
            <v/>
          </cell>
          <cell r="J339" t="str">
            <v/>
          </cell>
          <cell r="K339" t="str">
            <v/>
          </cell>
          <cell r="L339" t="str">
            <v/>
          </cell>
          <cell r="M339" t="str">
            <v/>
          </cell>
          <cell r="N339" t="str">
            <v/>
          </cell>
          <cell r="O339" t="str">
            <v/>
          </cell>
          <cell r="P339" t="str">
            <v/>
          </cell>
          <cell r="Q339" t="str">
            <v/>
          </cell>
          <cell r="R339" t="e">
            <v>#N/A</v>
          </cell>
          <cell r="S339" t="e">
            <v>#N/A</v>
          </cell>
        </row>
        <row r="340">
          <cell r="A340" t="str">
            <v>OAA0010665</v>
          </cell>
          <cell r="B340" t="str">
            <v>Closed</v>
          </cell>
          <cell r="C340" t="str">
            <v>Mauricio Barahona</v>
          </cell>
          <cell r="D340" t="str">
            <v>Charged</v>
          </cell>
          <cell r="E340" t="str">
            <v>Akposeba Mukoro</v>
          </cell>
          <cell r="F340" t="str">
            <v>EP/I017267/1</v>
          </cell>
          <cell r="G340" t="str">
            <v/>
          </cell>
          <cell r="H340">
            <v>409518</v>
          </cell>
          <cell r="I340" t="str">
            <v>EP/I032223/1</v>
          </cell>
          <cell r="J340">
            <v>443938</v>
          </cell>
          <cell r="K340" t="str">
            <v/>
          </cell>
          <cell r="L340" t="str">
            <v/>
          </cell>
          <cell r="M340" t="str">
            <v/>
          </cell>
          <cell r="N340" t="str">
            <v/>
          </cell>
          <cell r="O340" t="str">
            <v/>
          </cell>
          <cell r="P340" t="str">
            <v/>
          </cell>
          <cell r="Q340" t="str">
            <v/>
          </cell>
          <cell r="R340" t="str">
            <v>10.1371/journal.pcbi.1004196</v>
          </cell>
          <cell r="S340" t="str">
            <v>PMC4503787</v>
          </cell>
        </row>
        <row r="341">
          <cell r="A341" t="str">
            <v>OAA0010666</v>
          </cell>
          <cell r="B341" t="str">
            <v>Closed</v>
          </cell>
          <cell r="C341" t="str">
            <v/>
          </cell>
          <cell r="D341" t="str">
            <v>Charged</v>
          </cell>
          <cell r="E341" t="str">
            <v>Akposeba Mukoro</v>
          </cell>
          <cell r="F341" t="str">
            <v/>
          </cell>
          <cell r="G341" t="str">
            <v/>
          </cell>
          <cell r="H341" t="str">
            <v/>
          </cell>
          <cell r="I341" t="str">
            <v/>
          </cell>
          <cell r="J341" t="str">
            <v/>
          </cell>
          <cell r="K341" t="str">
            <v/>
          </cell>
          <cell r="L341" t="str">
            <v/>
          </cell>
          <cell r="M341" t="str">
            <v/>
          </cell>
          <cell r="N341" t="str">
            <v/>
          </cell>
          <cell r="O341" t="str">
            <v/>
          </cell>
          <cell r="P341" t="str">
            <v/>
          </cell>
          <cell r="Q341" t="str">
            <v/>
          </cell>
          <cell r="R341" t="e">
            <v>#N/A</v>
          </cell>
          <cell r="S341" t="e">
            <v>#N/A</v>
          </cell>
        </row>
        <row r="342">
          <cell r="A342" t="str">
            <v>OAA0010668</v>
          </cell>
          <cell r="B342" t="str">
            <v>Closed</v>
          </cell>
          <cell r="C342" t="str">
            <v>Jianguo Lin</v>
          </cell>
          <cell r="D342" t="str">
            <v>Charged</v>
          </cell>
          <cell r="E342" t="str">
            <v>Akposeba Mukoro</v>
          </cell>
          <cell r="F342" t="str">
            <v>N/A</v>
          </cell>
          <cell r="G342" t="str">
            <v/>
          </cell>
          <cell r="H342">
            <v>505664</v>
          </cell>
          <cell r="I342" t="str">
            <v/>
          </cell>
          <cell r="J342" t="str">
            <v/>
          </cell>
          <cell r="K342" t="str">
            <v/>
          </cell>
          <cell r="L342" t="str">
            <v/>
          </cell>
          <cell r="M342" t="str">
            <v/>
          </cell>
          <cell r="N342" t="str">
            <v/>
          </cell>
          <cell r="O342" t="str">
            <v/>
          </cell>
          <cell r="P342" t="str">
            <v/>
          </cell>
          <cell r="Q342" t="str">
            <v/>
          </cell>
          <cell r="R342" t="e">
            <v>#N/A</v>
          </cell>
          <cell r="S342" t="e">
            <v>#N/A</v>
          </cell>
        </row>
        <row r="343">
          <cell r="A343" t="str">
            <v>OAA0010669</v>
          </cell>
          <cell r="B343" t="str">
            <v>Approved</v>
          </cell>
          <cell r="C343" t="str">
            <v>Alexander Wolf</v>
          </cell>
          <cell r="D343" t="str">
            <v>Committed</v>
          </cell>
          <cell r="E343" t="str">
            <v>Amarjit Sandhu</v>
          </cell>
          <cell r="F343" t="str">
            <v/>
          </cell>
          <cell r="G343" t="str">
            <v/>
          </cell>
          <cell r="H343" t="str">
            <v/>
          </cell>
          <cell r="I343" t="str">
            <v/>
          </cell>
          <cell r="J343" t="str">
            <v/>
          </cell>
          <cell r="K343" t="str">
            <v/>
          </cell>
          <cell r="L343" t="str">
            <v/>
          </cell>
          <cell r="M343" t="str">
            <v/>
          </cell>
          <cell r="N343" t="str">
            <v/>
          </cell>
          <cell r="O343" t="str">
            <v/>
          </cell>
          <cell r="P343" t="str">
            <v/>
          </cell>
          <cell r="Q343" t="str">
            <v/>
          </cell>
          <cell r="R343" t="e">
            <v>#N/A</v>
          </cell>
          <cell r="S343" t="e">
            <v>#N/A</v>
          </cell>
        </row>
        <row r="344">
          <cell r="A344" t="str">
            <v>OAA0010670</v>
          </cell>
          <cell r="B344" t="str">
            <v>Closed</v>
          </cell>
          <cell r="C344" t="str">
            <v>Adolfo Bronstein</v>
          </cell>
          <cell r="D344" t="str">
            <v>Charged</v>
          </cell>
          <cell r="E344" t="str">
            <v>Akposeba Mukoro</v>
          </cell>
          <cell r="F344" t="str">
            <v>MR/J004685/1</v>
          </cell>
          <cell r="G344" t="str">
            <v/>
          </cell>
          <cell r="H344">
            <v>489413</v>
          </cell>
          <cell r="I344" t="str">
            <v/>
          </cell>
          <cell r="J344" t="str">
            <v/>
          </cell>
          <cell r="K344" t="str">
            <v/>
          </cell>
          <cell r="L344" t="str">
            <v/>
          </cell>
          <cell r="M344" t="str">
            <v/>
          </cell>
          <cell r="N344" t="str">
            <v/>
          </cell>
          <cell r="O344" t="str">
            <v/>
          </cell>
          <cell r="P344" t="str">
            <v/>
          </cell>
          <cell r="Q344" t="str">
            <v/>
          </cell>
          <cell r="R344" t="str">
            <v>10.1016/j.neuroscience.2015.01.021</v>
          </cell>
          <cell r="S344" t="str">
            <v>PMC4372257</v>
          </cell>
        </row>
        <row r="345">
          <cell r="A345" t="str">
            <v>OAA0010672</v>
          </cell>
          <cell r="B345" t="str">
            <v>Closed</v>
          </cell>
          <cell r="C345" t="str">
            <v>Tony Magee</v>
          </cell>
          <cell r="D345" t="str">
            <v>Charged</v>
          </cell>
          <cell r="E345" t="str">
            <v>Akposeba Mukoro</v>
          </cell>
          <cell r="F345" t="str">
            <v/>
          </cell>
          <cell r="G345" t="str">
            <v/>
          </cell>
          <cell r="H345" t="str">
            <v/>
          </cell>
          <cell r="I345" t="str">
            <v/>
          </cell>
          <cell r="J345" t="str">
            <v/>
          </cell>
          <cell r="K345" t="str">
            <v/>
          </cell>
          <cell r="L345" t="str">
            <v/>
          </cell>
          <cell r="M345" t="str">
            <v/>
          </cell>
          <cell r="N345" t="str">
            <v/>
          </cell>
          <cell r="O345" t="str">
            <v/>
          </cell>
          <cell r="P345" t="str">
            <v/>
          </cell>
          <cell r="Q345" t="str">
            <v/>
          </cell>
          <cell r="R345" t="str">
            <v>10.1042/BST20150032</v>
          </cell>
          <cell r="S345">
            <v>0</v>
          </cell>
        </row>
        <row r="346">
          <cell r="A346" t="str">
            <v>OAA0010673</v>
          </cell>
          <cell r="B346" t="str">
            <v>Closed</v>
          </cell>
          <cell r="C346" t="str">
            <v>Michael Schneider</v>
          </cell>
          <cell r="D346" t="str">
            <v>Charged</v>
          </cell>
          <cell r="E346" t="str">
            <v>Akposeba Mukoro</v>
          </cell>
          <cell r="F346" t="str">
            <v>CH/08/002</v>
          </cell>
          <cell r="G346" t="str">
            <v/>
          </cell>
          <cell r="H346">
            <v>156790</v>
          </cell>
          <cell r="I346" t="str">
            <v>G0901467/1</v>
          </cell>
          <cell r="J346">
            <v>390156</v>
          </cell>
          <cell r="K346" t="str">
            <v>RG/08/007</v>
          </cell>
          <cell r="L346">
            <v>129267</v>
          </cell>
          <cell r="M346" t="str">
            <v>223372</v>
          </cell>
          <cell r="N346">
            <v>309210</v>
          </cell>
          <cell r="O346" t="str">
            <v>SI/11/2/28875</v>
          </cell>
          <cell r="P346">
            <v>464358</v>
          </cell>
          <cell r="Q346" t="str">
            <v/>
          </cell>
          <cell r="R346" t="str">
            <v>10.1038/ncomms7930</v>
          </cell>
          <cell r="S346" t="str">
            <v>PMC4479024</v>
          </cell>
        </row>
        <row r="347">
          <cell r="A347" t="str">
            <v>OAA0010674</v>
          </cell>
          <cell r="B347" t="str">
            <v>Closed</v>
          </cell>
          <cell r="C347" t="str">
            <v>Mark Perry</v>
          </cell>
          <cell r="D347" t="str">
            <v>Charged</v>
          </cell>
          <cell r="E347" t="str">
            <v>Akposeba Mukoro</v>
          </cell>
          <cell r="F347" t="str">
            <v/>
          </cell>
          <cell r="G347" t="str">
            <v/>
          </cell>
          <cell r="H347" t="str">
            <v/>
          </cell>
          <cell r="I347" t="str">
            <v/>
          </cell>
          <cell r="J347" t="str">
            <v/>
          </cell>
          <cell r="K347" t="str">
            <v/>
          </cell>
          <cell r="L347" t="str">
            <v/>
          </cell>
          <cell r="M347" t="str">
            <v/>
          </cell>
          <cell r="N347" t="str">
            <v/>
          </cell>
          <cell r="O347" t="str">
            <v/>
          </cell>
          <cell r="P347" t="str">
            <v/>
          </cell>
          <cell r="Q347" t="str">
            <v/>
          </cell>
          <cell r="R347" t="e">
            <v>#N/A</v>
          </cell>
          <cell r="S347" t="e">
            <v>#N/A</v>
          </cell>
        </row>
        <row r="348">
          <cell r="A348" t="str">
            <v>OAA0010676</v>
          </cell>
          <cell r="B348" t="str">
            <v>Closed</v>
          </cell>
          <cell r="C348" t="str">
            <v>Paul Kemp</v>
          </cell>
          <cell r="D348" t="str">
            <v>Charged</v>
          </cell>
          <cell r="E348" t="str">
            <v>Akposeba Mukoro</v>
          </cell>
          <cell r="F348" t="str">
            <v>G0901955/1</v>
          </cell>
          <cell r="G348" t="str">
            <v/>
          </cell>
          <cell r="H348">
            <v>368737</v>
          </cell>
          <cell r="I348" t="str">
            <v>G1001362</v>
          </cell>
          <cell r="J348">
            <v>484050</v>
          </cell>
          <cell r="K348" t="str">
            <v/>
          </cell>
          <cell r="L348" t="str">
            <v/>
          </cell>
          <cell r="M348" t="str">
            <v/>
          </cell>
          <cell r="N348" t="str">
            <v/>
          </cell>
          <cell r="O348" t="str">
            <v/>
          </cell>
          <cell r="P348" t="str">
            <v/>
          </cell>
          <cell r="Q348" t="str">
            <v/>
          </cell>
          <cell r="R348" t="str">
            <v>10.1186/s13054-015-0853-5</v>
          </cell>
          <cell r="S348" t="str">
            <v>PMC4403779</v>
          </cell>
        </row>
        <row r="349">
          <cell r="A349" t="str">
            <v>OAA0010680</v>
          </cell>
          <cell r="B349" t="str">
            <v>Closed</v>
          </cell>
          <cell r="C349" t="str">
            <v>Alexander Comninos</v>
          </cell>
          <cell r="D349" t="str">
            <v>Charged</v>
          </cell>
          <cell r="E349" t="str">
            <v>Wunmi Agunbiade</v>
          </cell>
          <cell r="F349" t="str">
            <v>098254/Z/12/Z</v>
          </cell>
          <cell r="G349" t="str">
            <v/>
          </cell>
          <cell r="H349">
            <v>489149</v>
          </cell>
          <cell r="I349" t="str">
            <v/>
          </cell>
          <cell r="J349" t="str">
            <v/>
          </cell>
          <cell r="K349" t="str">
            <v/>
          </cell>
          <cell r="L349" t="str">
            <v/>
          </cell>
          <cell r="M349" t="str">
            <v/>
          </cell>
          <cell r="N349" t="str">
            <v/>
          </cell>
          <cell r="O349" t="str">
            <v/>
          </cell>
          <cell r="P349" t="str">
            <v/>
          </cell>
          <cell r="Q349" t="str">
            <v/>
          </cell>
          <cell r="R349" t="e">
            <v>#N/A</v>
          </cell>
          <cell r="S349" t="e">
            <v>#N/A</v>
          </cell>
        </row>
        <row r="350">
          <cell r="A350" t="str">
            <v>OAA0010681</v>
          </cell>
          <cell r="B350" t="str">
            <v>Closed</v>
          </cell>
          <cell r="C350" t="str">
            <v>Maria-Gloria Basanez</v>
          </cell>
          <cell r="D350" t="str">
            <v>Charged</v>
          </cell>
          <cell r="E350" t="str">
            <v>Akposeba Mukoro</v>
          </cell>
          <cell r="F350" t="str">
            <v>092677/Z/10/Z</v>
          </cell>
          <cell r="G350" t="str">
            <v/>
          </cell>
          <cell r="H350">
            <v>394130</v>
          </cell>
          <cell r="I350" t="str">
            <v/>
          </cell>
          <cell r="J350" t="str">
            <v/>
          </cell>
          <cell r="K350" t="str">
            <v/>
          </cell>
          <cell r="L350" t="str">
            <v/>
          </cell>
          <cell r="M350" t="str">
            <v/>
          </cell>
          <cell r="N350" t="str">
            <v/>
          </cell>
          <cell r="O350" t="str">
            <v/>
          </cell>
          <cell r="P350" t="str">
            <v/>
          </cell>
          <cell r="Q350" t="str">
            <v/>
          </cell>
          <cell r="R350" t="e">
            <v>#N/A</v>
          </cell>
          <cell r="S350" t="e">
            <v>#N/A</v>
          </cell>
        </row>
        <row r="351">
          <cell r="A351" t="str">
            <v>OAA0010682</v>
          </cell>
          <cell r="B351" t="str">
            <v>Closed</v>
          </cell>
          <cell r="C351" t="str">
            <v>Ailsa McKay</v>
          </cell>
          <cell r="D351" t="str">
            <v>Charged</v>
          </cell>
          <cell r="E351" t="str">
            <v>Akposeba Mukoro</v>
          </cell>
          <cell r="F351" t="str">
            <v/>
          </cell>
          <cell r="G351" t="str">
            <v/>
          </cell>
          <cell r="H351" t="str">
            <v/>
          </cell>
          <cell r="I351" t="str">
            <v/>
          </cell>
          <cell r="J351" t="str">
            <v/>
          </cell>
          <cell r="K351" t="str">
            <v/>
          </cell>
          <cell r="L351" t="str">
            <v/>
          </cell>
          <cell r="M351" t="str">
            <v/>
          </cell>
          <cell r="N351" t="str">
            <v/>
          </cell>
          <cell r="O351" t="str">
            <v/>
          </cell>
          <cell r="P351" t="str">
            <v/>
          </cell>
          <cell r="Q351" t="str">
            <v/>
          </cell>
          <cell r="R351" t="e">
            <v>#N/A</v>
          </cell>
          <cell r="S351" t="e">
            <v>#N/A</v>
          </cell>
        </row>
        <row r="352">
          <cell r="A352" t="str">
            <v>OAA0010683</v>
          </cell>
          <cell r="B352" t="str">
            <v>Approved</v>
          </cell>
          <cell r="C352" t="str">
            <v>Christopher Jackson</v>
          </cell>
          <cell r="D352" t="str">
            <v>Committed</v>
          </cell>
          <cell r="E352" t="str">
            <v>Amarjit Sandhu</v>
          </cell>
          <cell r="F352" t="str">
            <v/>
          </cell>
          <cell r="G352" t="str">
            <v/>
          </cell>
          <cell r="H352" t="str">
            <v/>
          </cell>
          <cell r="I352" t="str">
            <v/>
          </cell>
          <cell r="J352" t="str">
            <v/>
          </cell>
          <cell r="K352" t="str">
            <v/>
          </cell>
          <cell r="L352" t="str">
            <v/>
          </cell>
          <cell r="M352" t="str">
            <v/>
          </cell>
          <cell r="N352" t="str">
            <v/>
          </cell>
          <cell r="O352" t="str">
            <v/>
          </cell>
          <cell r="P352" t="str">
            <v/>
          </cell>
          <cell r="Q352" t="str">
            <v/>
          </cell>
          <cell r="R352" t="e">
            <v>#N/A</v>
          </cell>
          <cell r="S352" t="e">
            <v>#N/A</v>
          </cell>
        </row>
        <row r="353">
          <cell r="A353" t="str">
            <v>OAA0010688</v>
          </cell>
          <cell r="B353" t="str">
            <v>Closed</v>
          </cell>
          <cell r="C353" t="str">
            <v>Emilie Karafillakis</v>
          </cell>
          <cell r="D353" t="str">
            <v>Charged</v>
          </cell>
          <cell r="E353" t="str">
            <v>Akposeba Mukoro</v>
          </cell>
          <cell r="F353" t="str">
            <v/>
          </cell>
          <cell r="G353" t="str">
            <v/>
          </cell>
          <cell r="H353" t="str">
            <v/>
          </cell>
          <cell r="I353" t="str">
            <v/>
          </cell>
          <cell r="J353" t="str">
            <v/>
          </cell>
          <cell r="K353" t="str">
            <v/>
          </cell>
          <cell r="L353" t="str">
            <v/>
          </cell>
          <cell r="M353" t="str">
            <v/>
          </cell>
          <cell r="N353" t="str">
            <v/>
          </cell>
          <cell r="O353" t="str">
            <v/>
          </cell>
          <cell r="P353" t="str">
            <v/>
          </cell>
          <cell r="Q353" t="str">
            <v/>
          </cell>
          <cell r="R353" t="e">
            <v>#N/A</v>
          </cell>
          <cell r="S353" t="e">
            <v>#N/A</v>
          </cell>
        </row>
        <row r="354">
          <cell r="A354" t="str">
            <v>OAA0010690</v>
          </cell>
          <cell r="B354" t="str">
            <v>Closed</v>
          </cell>
          <cell r="C354" t="str">
            <v>James Rosindell</v>
          </cell>
          <cell r="D354" t="str">
            <v>Charged</v>
          </cell>
          <cell r="E354" t="str">
            <v>Akposeba Mukoro</v>
          </cell>
          <cell r="F354" t="str">
            <v>NE/I021179/1</v>
          </cell>
          <cell r="G354" t="str">
            <v/>
          </cell>
          <cell r="H354">
            <v>462174</v>
          </cell>
          <cell r="I354" t="str">
            <v>NE/L011611/1</v>
          </cell>
          <cell r="J354">
            <v>577570</v>
          </cell>
          <cell r="K354" t="str">
            <v/>
          </cell>
          <cell r="L354" t="str">
            <v/>
          </cell>
          <cell r="M354" t="str">
            <v/>
          </cell>
          <cell r="N354" t="str">
            <v/>
          </cell>
          <cell r="O354" t="str">
            <v/>
          </cell>
          <cell r="P354" t="str">
            <v/>
          </cell>
          <cell r="Q354" t="str">
            <v/>
          </cell>
          <cell r="R354" t="str">
            <v>10.1111/ele.12430</v>
          </cell>
          <cell r="S354" t="str">
            <v>PMC4403962</v>
          </cell>
        </row>
        <row r="355">
          <cell r="A355" t="str">
            <v>OAA0010692</v>
          </cell>
          <cell r="B355" t="str">
            <v>Closed</v>
          </cell>
          <cell r="C355" t="str">
            <v>Peter Vincent</v>
          </cell>
          <cell r="D355" t="str">
            <v>Charged</v>
          </cell>
          <cell r="E355" t="str">
            <v>Akposeba Mukoro</v>
          </cell>
          <cell r="F355" t="str">
            <v>EP/K027379/1</v>
          </cell>
          <cell r="G355" t="str">
            <v/>
          </cell>
          <cell r="H355">
            <v>542182</v>
          </cell>
          <cell r="I355" t="str">
            <v/>
          </cell>
          <cell r="J355" t="str">
            <v/>
          </cell>
          <cell r="K355" t="str">
            <v/>
          </cell>
          <cell r="L355" t="str">
            <v/>
          </cell>
          <cell r="M355" t="str">
            <v/>
          </cell>
          <cell r="N355" t="str">
            <v/>
          </cell>
          <cell r="O355" t="str">
            <v/>
          </cell>
          <cell r="P355" t="str">
            <v/>
          </cell>
          <cell r="Q355" t="str">
            <v/>
          </cell>
          <cell r="R355" t="str">
            <v>10.1016/j.camwa.2015.03.017</v>
          </cell>
          <cell r="S355">
            <v>0</v>
          </cell>
        </row>
        <row r="356">
          <cell r="A356" t="str">
            <v>OAA0010693</v>
          </cell>
          <cell r="B356" t="str">
            <v>Closed</v>
          </cell>
          <cell r="C356" t="str">
            <v>Chiu Fan Lee</v>
          </cell>
          <cell r="D356" t="str">
            <v>Charged</v>
          </cell>
          <cell r="E356" t="str">
            <v>Akposeba Mukoro</v>
          </cell>
          <cell r="F356" t="str">
            <v/>
          </cell>
          <cell r="G356" t="str">
            <v/>
          </cell>
          <cell r="H356" t="str">
            <v/>
          </cell>
          <cell r="I356" t="str">
            <v/>
          </cell>
          <cell r="J356" t="str">
            <v/>
          </cell>
          <cell r="K356" t="str">
            <v/>
          </cell>
          <cell r="L356" t="str">
            <v/>
          </cell>
          <cell r="M356" t="str">
            <v/>
          </cell>
          <cell r="N356" t="str">
            <v/>
          </cell>
          <cell r="O356" t="str">
            <v/>
          </cell>
          <cell r="P356" t="str">
            <v/>
          </cell>
          <cell r="Q356" t="str">
            <v/>
          </cell>
          <cell r="R356" t="e">
            <v>#N/A</v>
          </cell>
          <cell r="S356" t="e">
            <v>#N/A</v>
          </cell>
        </row>
        <row r="357">
          <cell r="A357" t="str">
            <v>OAA0010694</v>
          </cell>
          <cell r="B357" t="str">
            <v>Closed</v>
          </cell>
          <cell r="C357" t="str">
            <v>Patrick Kelly</v>
          </cell>
          <cell r="D357" t="str">
            <v>Charged</v>
          </cell>
          <cell r="E357" t="str">
            <v>Akposeba Mukoro</v>
          </cell>
          <cell r="F357" t="str">
            <v/>
          </cell>
          <cell r="G357" t="str">
            <v/>
          </cell>
          <cell r="H357" t="str">
            <v/>
          </cell>
          <cell r="I357" t="str">
            <v/>
          </cell>
          <cell r="J357" t="str">
            <v/>
          </cell>
          <cell r="K357" t="str">
            <v/>
          </cell>
          <cell r="L357" t="str">
            <v/>
          </cell>
          <cell r="M357" t="str">
            <v/>
          </cell>
          <cell r="N357" t="str">
            <v/>
          </cell>
          <cell r="O357" t="str">
            <v/>
          </cell>
          <cell r="P357" t="str">
            <v/>
          </cell>
          <cell r="Q357" t="str">
            <v/>
          </cell>
          <cell r="R357" t="e">
            <v>#N/A</v>
          </cell>
          <cell r="S357" t="e">
            <v>#N/A</v>
          </cell>
        </row>
        <row r="358">
          <cell r="A358" t="str">
            <v>OAA0010696</v>
          </cell>
          <cell r="B358" t="str">
            <v>Closed</v>
          </cell>
          <cell r="C358" t="str">
            <v>Kit (Christopher) Huckvale</v>
          </cell>
          <cell r="D358" t="str">
            <v>Charged</v>
          </cell>
          <cell r="E358" t="str">
            <v>Akposeba Mukoro</v>
          </cell>
          <cell r="F358" t="str">
            <v/>
          </cell>
          <cell r="G358" t="str">
            <v/>
          </cell>
          <cell r="H358" t="str">
            <v/>
          </cell>
          <cell r="I358" t="str">
            <v/>
          </cell>
          <cell r="J358" t="str">
            <v/>
          </cell>
          <cell r="K358" t="str">
            <v/>
          </cell>
          <cell r="L358" t="str">
            <v/>
          </cell>
          <cell r="M358" t="str">
            <v/>
          </cell>
          <cell r="N358" t="str">
            <v/>
          </cell>
          <cell r="O358" t="str">
            <v/>
          </cell>
          <cell r="P358" t="str">
            <v/>
          </cell>
          <cell r="Q358" t="str">
            <v/>
          </cell>
          <cell r="R358" t="e">
            <v>#N/A</v>
          </cell>
          <cell r="S358" t="e">
            <v>#N/A</v>
          </cell>
        </row>
        <row r="359">
          <cell r="A359" t="str">
            <v>OAA0010699</v>
          </cell>
          <cell r="B359" t="str">
            <v>Closed</v>
          </cell>
          <cell r="C359" t="str">
            <v>Michele Dougherty</v>
          </cell>
          <cell r="D359" t="str">
            <v>Charged</v>
          </cell>
          <cell r="E359" t="str">
            <v>Akposeba Mukoro</v>
          </cell>
          <cell r="F359" t="str">
            <v/>
          </cell>
          <cell r="G359" t="str">
            <v/>
          </cell>
          <cell r="H359" t="str">
            <v/>
          </cell>
          <cell r="I359" t="str">
            <v/>
          </cell>
          <cell r="J359" t="str">
            <v/>
          </cell>
          <cell r="K359" t="str">
            <v/>
          </cell>
          <cell r="L359" t="str">
            <v/>
          </cell>
          <cell r="M359" t="str">
            <v/>
          </cell>
          <cell r="N359" t="str">
            <v/>
          </cell>
          <cell r="O359" t="str">
            <v/>
          </cell>
          <cell r="P359" t="str">
            <v/>
          </cell>
          <cell r="Q359" t="str">
            <v/>
          </cell>
          <cell r="R359" t="e">
            <v>#N/A</v>
          </cell>
          <cell r="S359" t="e">
            <v>#N/A</v>
          </cell>
        </row>
        <row r="360">
          <cell r="A360" t="str">
            <v>OAA0010701</v>
          </cell>
          <cell r="B360" t="str">
            <v>In Progress</v>
          </cell>
          <cell r="C360" t="str">
            <v>Guillermo Rein</v>
          </cell>
          <cell r="D360" t="str">
            <v>Pending</v>
          </cell>
          <cell r="E360" t="str">
            <v>Amarjit Sandhu</v>
          </cell>
          <cell r="F360" t="str">
            <v>EPSRC Prize Fellowship 2012/13</v>
          </cell>
          <cell r="G360" t="str">
            <v/>
          </cell>
          <cell r="H360">
            <v>518596</v>
          </cell>
          <cell r="I360" t="str">
            <v/>
          </cell>
          <cell r="J360" t="str">
            <v/>
          </cell>
          <cell r="K360" t="str">
            <v/>
          </cell>
          <cell r="L360" t="str">
            <v/>
          </cell>
          <cell r="M360" t="str">
            <v/>
          </cell>
          <cell r="N360" t="str">
            <v/>
          </cell>
          <cell r="O360" t="str">
            <v/>
          </cell>
          <cell r="P360" t="str">
            <v/>
          </cell>
          <cell r="Q360" t="str">
            <v/>
          </cell>
          <cell r="R360" t="e">
            <v>#N/A</v>
          </cell>
          <cell r="S360" t="e">
            <v>#N/A</v>
          </cell>
        </row>
        <row r="361">
          <cell r="A361" t="str">
            <v>OAA0010702</v>
          </cell>
          <cell r="B361" t="str">
            <v>Awaiting Customer</v>
          </cell>
          <cell r="C361" t="str">
            <v>Koon-Yang Lee</v>
          </cell>
          <cell r="D361" t="str">
            <v>Pending</v>
          </cell>
          <cell r="E361" t="str">
            <v>Nora Mulvaney</v>
          </cell>
          <cell r="F361" t="str">
            <v/>
          </cell>
          <cell r="G361" t="str">
            <v/>
          </cell>
          <cell r="H361" t="str">
            <v/>
          </cell>
          <cell r="I361" t="str">
            <v/>
          </cell>
          <cell r="J361" t="str">
            <v/>
          </cell>
          <cell r="K361" t="str">
            <v/>
          </cell>
          <cell r="L361" t="str">
            <v/>
          </cell>
          <cell r="M361" t="str">
            <v/>
          </cell>
          <cell r="N361" t="str">
            <v/>
          </cell>
          <cell r="O361" t="str">
            <v/>
          </cell>
          <cell r="P361" t="str">
            <v/>
          </cell>
          <cell r="Q361" t="str">
            <v/>
          </cell>
          <cell r="R361" t="e">
            <v>#N/A</v>
          </cell>
          <cell r="S361" t="e">
            <v>#N/A</v>
          </cell>
        </row>
        <row r="362">
          <cell r="A362" t="str">
            <v>OAA0010705</v>
          </cell>
          <cell r="B362" t="str">
            <v>In Progress</v>
          </cell>
          <cell r="C362" t="str">
            <v>Rosemary Boyton</v>
          </cell>
          <cell r="D362" t="str">
            <v>Pending</v>
          </cell>
          <cell r="E362" t="str">
            <v>Judith Carr</v>
          </cell>
          <cell r="F362" t="str">
            <v>095472/Z/11/Z</v>
          </cell>
          <cell r="G362" t="str">
            <v/>
          </cell>
          <cell r="H362">
            <v>491998</v>
          </cell>
          <cell r="I362" t="str">
            <v/>
          </cell>
          <cell r="J362" t="str">
            <v/>
          </cell>
          <cell r="K362" t="str">
            <v/>
          </cell>
          <cell r="L362" t="str">
            <v/>
          </cell>
          <cell r="M362" t="str">
            <v/>
          </cell>
          <cell r="N362" t="str">
            <v/>
          </cell>
          <cell r="O362" t="str">
            <v/>
          </cell>
          <cell r="P362" t="str">
            <v/>
          </cell>
          <cell r="Q362" t="str">
            <v/>
          </cell>
          <cell r="R362" t="e">
            <v>#N/A</v>
          </cell>
          <cell r="S362" t="e">
            <v>#N/A</v>
          </cell>
        </row>
        <row r="363">
          <cell r="A363" t="str">
            <v>OAA0010708</v>
          </cell>
          <cell r="B363" t="str">
            <v>Closed</v>
          </cell>
          <cell r="C363" t="str">
            <v>Stephen Durham</v>
          </cell>
          <cell r="D363" t="str">
            <v>Charged</v>
          </cell>
          <cell r="E363" t="str">
            <v>Akposeba Mukoro</v>
          </cell>
          <cell r="F363" t="str">
            <v>097881/Z/11/Z</v>
          </cell>
          <cell r="G363" t="str">
            <v/>
          </cell>
          <cell r="H363">
            <v>474945</v>
          </cell>
          <cell r="I363" t="str">
            <v/>
          </cell>
          <cell r="J363" t="str">
            <v/>
          </cell>
          <cell r="K363" t="str">
            <v/>
          </cell>
          <cell r="L363" t="str">
            <v/>
          </cell>
          <cell r="M363" t="str">
            <v/>
          </cell>
          <cell r="N363" t="str">
            <v/>
          </cell>
          <cell r="O363" t="str">
            <v/>
          </cell>
          <cell r="P363" t="str">
            <v/>
          </cell>
          <cell r="Q363" t="str">
            <v/>
          </cell>
          <cell r="R363" t="e">
            <v>#N/A</v>
          </cell>
          <cell r="S363" t="e">
            <v>#N/A</v>
          </cell>
        </row>
        <row r="364">
          <cell r="A364" t="str">
            <v>OAA0010711</v>
          </cell>
          <cell r="B364" t="str">
            <v>Closed</v>
          </cell>
          <cell r="C364" t="str">
            <v>Christopher Millett</v>
          </cell>
          <cell r="D364" t="str">
            <v>Charged</v>
          </cell>
          <cell r="E364" t="str">
            <v>Akposeba Mukoro</v>
          </cell>
          <cell r="F364" t="str">
            <v/>
          </cell>
          <cell r="G364" t="str">
            <v/>
          </cell>
          <cell r="H364" t="str">
            <v/>
          </cell>
          <cell r="I364" t="str">
            <v/>
          </cell>
          <cell r="J364" t="str">
            <v/>
          </cell>
          <cell r="K364" t="str">
            <v/>
          </cell>
          <cell r="L364" t="str">
            <v/>
          </cell>
          <cell r="M364" t="str">
            <v/>
          </cell>
          <cell r="N364" t="str">
            <v/>
          </cell>
          <cell r="O364" t="str">
            <v/>
          </cell>
          <cell r="P364" t="str">
            <v/>
          </cell>
          <cell r="Q364" t="str">
            <v/>
          </cell>
          <cell r="R364" t="e">
            <v>#N/A</v>
          </cell>
          <cell r="S364" t="e">
            <v>#N/A</v>
          </cell>
        </row>
        <row r="365">
          <cell r="A365" t="str">
            <v>OAA0010712</v>
          </cell>
          <cell r="B365" t="str">
            <v>Closed</v>
          </cell>
          <cell r="C365" t="str">
            <v>Christophe Tytgat</v>
          </cell>
          <cell r="D365" t="str">
            <v>Charged</v>
          </cell>
          <cell r="E365" t="str">
            <v>Akposeba Mukoro</v>
          </cell>
          <cell r="F365" t="str">
            <v>G0600879</v>
          </cell>
          <cell r="G365" t="str">
            <v/>
          </cell>
          <cell r="H365">
            <v>73889</v>
          </cell>
          <cell r="I365" t="str">
            <v/>
          </cell>
          <cell r="J365" t="str">
            <v/>
          </cell>
          <cell r="K365" t="str">
            <v/>
          </cell>
          <cell r="L365" t="str">
            <v/>
          </cell>
          <cell r="M365" t="str">
            <v/>
          </cell>
          <cell r="N365" t="str">
            <v/>
          </cell>
          <cell r="O365" t="str">
            <v/>
          </cell>
          <cell r="P365" t="str">
            <v/>
          </cell>
          <cell r="Q365" t="str">
            <v/>
          </cell>
          <cell r="R365" t="str">
            <v>10.1378/chest.14-2637</v>
          </cell>
          <cell r="S365">
            <v>0</v>
          </cell>
        </row>
        <row r="366">
          <cell r="A366" t="str">
            <v>OAA0010714</v>
          </cell>
          <cell r="B366" t="str">
            <v>Closed</v>
          </cell>
          <cell r="C366" t="str">
            <v>Oscar Ces</v>
          </cell>
          <cell r="D366" t="str">
            <v>Charged</v>
          </cell>
          <cell r="E366" t="str">
            <v>Akposeba Mukoro</v>
          </cell>
          <cell r="F366" t="str">
            <v>EP/J017566/1</v>
          </cell>
          <cell r="G366" t="str">
            <v/>
          </cell>
          <cell r="H366">
            <v>499614</v>
          </cell>
          <cell r="I366" t="str">
            <v>EP/K038648/1</v>
          </cell>
          <cell r="J366">
            <v>550181</v>
          </cell>
          <cell r="K366" t="str">
            <v/>
          </cell>
          <cell r="L366" t="str">
            <v/>
          </cell>
          <cell r="M366" t="str">
            <v/>
          </cell>
          <cell r="N366" t="str">
            <v/>
          </cell>
          <cell r="O366" t="str">
            <v/>
          </cell>
          <cell r="P366" t="str">
            <v/>
          </cell>
          <cell r="Q366" t="str">
            <v/>
          </cell>
          <cell r="R366" t="str">
            <v>10.1039/c4cp05933f</v>
          </cell>
          <cell r="S366">
            <v>0</v>
          </cell>
        </row>
        <row r="367">
          <cell r="A367" t="str">
            <v>OAA0010715</v>
          </cell>
          <cell r="B367" t="str">
            <v>Closed</v>
          </cell>
          <cell r="C367" t="str">
            <v>Daniel Rueckert</v>
          </cell>
          <cell r="D367" t="str">
            <v>Charged</v>
          </cell>
          <cell r="E367" t="str">
            <v>Akposeba Mukoro</v>
          </cell>
          <cell r="F367" t="str">
            <v>EP/H046410/1</v>
          </cell>
          <cell r="G367" t="str">
            <v/>
          </cell>
          <cell r="H367">
            <v>376845</v>
          </cell>
          <cell r="I367" t="str">
            <v>PIEF-GA-2012-325661</v>
          </cell>
          <cell r="J367">
            <v>536772</v>
          </cell>
          <cell r="K367" t="str">
            <v/>
          </cell>
          <cell r="L367" t="str">
            <v/>
          </cell>
          <cell r="M367" t="str">
            <v/>
          </cell>
          <cell r="N367" t="str">
            <v/>
          </cell>
          <cell r="O367" t="str">
            <v/>
          </cell>
          <cell r="P367" t="str">
            <v/>
          </cell>
          <cell r="Q367" t="str">
            <v/>
          </cell>
          <cell r="R367" t="str">
            <v>10.1109/tmi.2015.2415453</v>
          </cell>
          <cell r="S367">
            <v>0</v>
          </cell>
        </row>
        <row r="368">
          <cell r="A368" t="str">
            <v>OAA0010717</v>
          </cell>
          <cell r="B368" t="str">
            <v>Approved</v>
          </cell>
          <cell r="C368" t="str">
            <v>Kate Perris</v>
          </cell>
          <cell r="D368" t="str">
            <v>Pending</v>
          </cell>
          <cell r="E368" t="str">
            <v>Amarjit Sandhu</v>
          </cell>
          <cell r="F368" t="str">
            <v/>
          </cell>
          <cell r="G368" t="str">
            <v/>
          </cell>
          <cell r="H368" t="str">
            <v/>
          </cell>
          <cell r="I368" t="str">
            <v/>
          </cell>
          <cell r="J368" t="str">
            <v/>
          </cell>
          <cell r="K368" t="str">
            <v/>
          </cell>
          <cell r="L368" t="str">
            <v/>
          </cell>
          <cell r="M368" t="str">
            <v/>
          </cell>
          <cell r="N368" t="str">
            <v/>
          </cell>
          <cell r="O368" t="str">
            <v/>
          </cell>
          <cell r="P368" t="str">
            <v/>
          </cell>
          <cell r="Q368" t="str">
            <v/>
          </cell>
          <cell r="R368" t="e">
            <v>#N/A</v>
          </cell>
          <cell r="S368" t="e">
            <v>#N/A</v>
          </cell>
        </row>
        <row r="369">
          <cell r="A369" t="str">
            <v>OAA0010718</v>
          </cell>
          <cell r="B369" t="str">
            <v>Approved</v>
          </cell>
          <cell r="C369" t="str">
            <v>Drew Thomas</v>
          </cell>
          <cell r="D369" t="str">
            <v>Committed</v>
          </cell>
          <cell r="E369" t="str">
            <v>Amarjit Sandhu</v>
          </cell>
          <cell r="F369" t="str">
            <v/>
          </cell>
          <cell r="G369" t="str">
            <v/>
          </cell>
          <cell r="H369" t="str">
            <v/>
          </cell>
          <cell r="I369" t="str">
            <v/>
          </cell>
          <cell r="J369" t="str">
            <v/>
          </cell>
          <cell r="K369" t="str">
            <v/>
          </cell>
          <cell r="L369" t="str">
            <v/>
          </cell>
          <cell r="M369" t="str">
            <v/>
          </cell>
          <cell r="N369" t="str">
            <v/>
          </cell>
          <cell r="O369" t="str">
            <v/>
          </cell>
          <cell r="P369" t="str">
            <v/>
          </cell>
          <cell r="Q369" t="str">
            <v/>
          </cell>
          <cell r="R369" t="str">
            <v>10.1063/1.4926529</v>
          </cell>
          <cell r="S369">
            <v>0</v>
          </cell>
        </row>
        <row r="370">
          <cell r="A370" t="str">
            <v>OAA0010721</v>
          </cell>
          <cell r="B370" t="str">
            <v>Approved</v>
          </cell>
          <cell r="C370" t="str">
            <v>John Townend</v>
          </cell>
          <cell r="D370" t="str">
            <v>Committed</v>
          </cell>
          <cell r="E370" t="str">
            <v>Amarjit Sandhu</v>
          </cell>
          <cell r="F370" t="str">
            <v/>
          </cell>
          <cell r="G370" t="str">
            <v/>
          </cell>
          <cell r="H370" t="str">
            <v/>
          </cell>
          <cell r="I370" t="str">
            <v/>
          </cell>
          <cell r="J370" t="str">
            <v/>
          </cell>
          <cell r="K370" t="str">
            <v/>
          </cell>
          <cell r="L370" t="str">
            <v/>
          </cell>
          <cell r="M370" t="str">
            <v/>
          </cell>
          <cell r="N370" t="str">
            <v/>
          </cell>
          <cell r="O370" t="str">
            <v/>
          </cell>
          <cell r="P370" t="str">
            <v/>
          </cell>
          <cell r="Q370" t="str">
            <v/>
          </cell>
          <cell r="R370" t="e">
            <v>#N/A</v>
          </cell>
          <cell r="S370" t="e">
            <v>#N/A</v>
          </cell>
        </row>
        <row r="371">
          <cell r="A371" t="str">
            <v>OAA0010722</v>
          </cell>
          <cell r="B371" t="str">
            <v>Awaiting Customer</v>
          </cell>
          <cell r="C371" t="str">
            <v>Wengang Chai</v>
          </cell>
          <cell r="D371" t="str">
            <v>Pending</v>
          </cell>
          <cell r="E371" t="str">
            <v>Amarjit Sandhu</v>
          </cell>
          <cell r="F371" t="str">
            <v>099197/Z/12/Z</v>
          </cell>
          <cell r="G371" t="str">
            <v/>
          </cell>
          <cell r="H371">
            <v>512544</v>
          </cell>
          <cell r="I371" t="str">
            <v/>
          </cell>
          <cell r="J371" t="str">
            <v/>
          </cell>
          <cell r="K371" t="str">
            <v/>
          </cell>
          <cell r="L371" t="str">
            <v/>
          </cell>
          <cell r="M371" t="str">
            <v/>
          </cell>
          <cell r="N371" t="str">
            <v/>
          </cell>
          <cell r="O371" t="str">
            <v/>
          </cell>
          <cell r="P371" t="str">
            <v/>
          </cell>
          <cell r="Q371" t="str">
            <v/>
          </cell>
          <cell r="R371" t="e">
            <v>#N/A</v>
          </cell>
          <cell r="S371" t="e">
            <v>#N/A</v>
          </cell>
        </row>
        <row r="372">
          <cell r="A372" t="str">
            <v>OAA0010725</v>
          </cell>
          <cell r="B372" t="str">
            <v>Closed</v>
          </cell>
          <cell r="C372" t="str">
            <v>Nick Hopkinson</v>
          </cell>
          <cell r="D372" t="str">
            <v>Charged</v>
          </cell>
          <cell r="E372" t="str">
            <v>Akposeba Mukoro</v>
          </cell>
          <cell r="F372" t="str">
            <v/>
          </cell>
          <cell r="G372" t="str">
            <v/>
          </cell>
          <cell r="H372" t="str">
            <v/>
          </cell>
          <cell r="I372" t="str">
            <v/>
          </cell>
          <cell r="J372" t="str">
            <v/>
          </cell>
          <cell r="K372" t="str">
            <v/>
          </cell>
          <cell r="L372" t="str">
            <v/>
          </cell>
          <cell r="M372" t="str">
            <v/>
          </cell>
          <cell r="N372" t="str">
            <v/>
          </cell>
          <cell r="O372" t="str">
            <v/>
          </cell>
          <cell r="P372" t="str">
            <v/>
          </cell>
          <cell r="Q372" t="str">
            <v/>
          </cell>
          <cell r="R372" t="e">
            <v>#N/A</v>
          </cell>
          <cell r="S372" t="e">
            <v>#N/A</v>
          </cell>
        </row>
        <row r="373">
          <cell r="A373" t="str">
            <v>OAA0010726</v>
          </cell>
          <cell r="B373" t="str">
            <v>In Progress</v>
          </cell>
          <cell r="C373" t="str">
            <v>Charlotte Bevan</v>
          </cell>
          <cell r="D373" t="str">
            <v>Pending</v>
          </cell>
          <cell r="E373" t="str">
            <v>Amarjit Sandhu</v>
          </cell>
          <cell r="F373" t="str">
            <v>WSCC_P38565</v>
          </cell>
          <cell r="G373" t="str">
            <v/>
          </cell>
          <cell r="H373">
            <v>464841</v>
          </cell>
          <cell r="I373" t="str">
            <v>PG10-25</v>
          </cell>
          <cell r="J373">
            <v>477050</v>
          </cell>
          <cell r="K373" t="str">
            <v>IC/2004/CB/New</v>
          </cell>
          <cell r="L373">
            <v>1474</v>
          </cell>
          <cell r="M373" t="str">
            <v/>
          </cell>
          <cell r="N373" t="str">
            <v/>
          </cell>
          <cell r="O373" t="str">
            <v/>
          </cell>
          <cell r="P373" t="str">
            <v/>
          </cell>
          <cell r="Q373" t="str">
            <v/>
          </cell>
          <cell r="R373" t="e">
            <v>#N/A</v>
          </cell>
          <cell r="S373" t="e">
            <v>#N/A</v>
          </cell>
        </row>
        <row r="374">
          <cell r="A374" t="str">
            <v>OAA0010727</v>
          </cell>
          <cell r="B374" t="str">
            <v>Awaiting Customer</v>
          </cell>
          <cell r="C374" t="str">
            <v>Martin Wilkins</v>
          </cell>
          <cell r="D374" t="str">
            <v>Committed</v>
          </cell>
          <cell r="E374" t="str">
            <v>Kate Perris</v>
          </cell>
          <cell r="F374" t="str">
            <v>100211/Z/12/Z</v>
          </cell>
          <cell r="G374" t="str">
            <v/>
          </cell>
          <cell r="H374">
            <v>510970</v>
          </cell>
          <cell r="I374" t="str">
            <v/>
          </cell>
          <cell r="J374" t="str">
            <v/>
          </cell>
          <cell r="K374" t="str">
            <v/>
          </cell>
          <cell r="L374" t="str">
            <v/>
          </cell>
          <cell r="M374" t="str">
            <v/>
          </cell>
          <cell r="N374" t="str">
            <v/>
          </cell>
          <cell r="O374" t="str">
            <v/>
          </cell>
          <cell r="P374" t="str">
            <v/>
          </cell>
          <cell r="Q374" t="str">
            <v/>
          </cell>
          <cell r="R374" t="e">
            <v>#N/A</v>
          </cell>
          <cell r="S374" t="e">
            <v>#N/A</v>
          </cell>
        </row>
        <row r="375">
          <cell r="A375" t="str">
            <v>OAA0010728</v>
          </cell>
          <cell r="B375" t="str">
            <v>Closed</v>
          </cell>
          <cell r="C375" t="str">
            <v>Utz Pape</v>
          </cell>
          <cell r="D375" t="str">
            <v>Charged</v>
          </cell>
          <cell r="E375" t="str">
            <v>Akposeba Mukoro</v>
          </cell>
          <cell r="F375" t="str">
            <v/>
          </cell>
          <cell r="G375" t="str">
            <v/>
          </cell>
          <cell r="H375" t="str">
            <v/>
          </cell>
          <cell r="I375" t="str">
            <v/>
          </cell>
          <cell r="J375" t="str">
            <v/>
          </cell>
          <cell r="K375" t="str">
            <v/>
          </cell>
          <cell r="L375" t="str">
            <v/>
          </cell>
          <cell r="M375" t="str">
            <v/>
          </cell>
          <cell r="N375" t="str">
            <v/>
          </cell>
          <cell r="O375" t="str">
            <v/>
          </cell>
          <cell r="P375" t="str">
            <v/>
          </cell>
          <cell r="Q375" t="str">
            <v/>
          </cell>
          <cell r="R375" t="e">
            <v>#N/A</v>
          </cell>
          <cell r="S375" t="e">
            <v>#N/A</v>
          </cell>
        </row>
        <row r="376">
          <cell r="A376" t="str">
            <v>OAA0010729</v>
          </cell>
          <cell r="B376" t="str">
            <v>Closed</v>
          </cell>
          <cell r="C376" t="str">
            <v>Neena Modi</v>
          </cell>
          <cell r="D376" t="str">
            <v>Charged</v>
          </cell>
          <cell r="E376" t="str">
            <v>Akposeba Mukoro</v>
          </cell>
          <cell r="F376" t="str">
            <v>068499/Z/02/Z</v>
          </cell>
          <cell r="G376" t="str">
            <v/>
          </cell>
          <cell r="H376">
            <v>915</v>
          </cell>
          <cell r="I376" t="str">
            <v/>
          </cell>
          <cell r="J376" t="str">
            <v/>
          </cell>
          <cell r="K376" t="str">
            <v/>
          </cell>
          <cell r="L376" t="str">
            <v/>
          </cell>
          <cell r="M376" t="str">
            <v/>
          </cell>
          <cell r="N376" t="str">
            <v/>
          </cell>
          <cell r="O376" t="str">
            <v/>
          </cell>
          <cell r="P376" t="str">
            <v/>
          </cell>
          <cell r="Q376" t="str">
            <v/>
          </cell>
          <cell r="R376" t="e">
            <v>#N/A</v>
          </cell>
          <cell r="S376" t="e">
            <v>#N/A</v>
          </cell>
        </row>
        <row r="377">
          <cell r="A377" t="str">
            <v>OAA0010730</v>
          </cell>
          <cell r="B377" t="str">
            <v>Closed</v>
          </cell>
          <cell r="C377" t="str">
            <v>Maria Belvisi</v>
          </cell>
          <cell r="D377" t="str">
            <v>Charged</v>
          </cell>
          <cell r="E377" t="str">
            <v>Akposeba Mukoro</v>
          </cell>
          <cell r="F377" t="str">
            <v/>
          </cell>
          <cell r="G377" t="str">
            <v/>
          </cell>
          <cell r="H377" t="str">
            <v/>
          </cell>
          <cell r="I377" t="str">
            <v/>
          </cell>
          <cell r="J377" t="str">
            <v/>
          </cell>
          <cell r="K377" t="str">
            <v/>
          </cell>
          <cell r="L377" t="str">
            <v/>
          </cell>
          <cell r="M377" t="str">
            <v/>
          </cell>
          <cell r="N377" t="str">
            <v/>
          </cell>
          <cell r="O377" t="str">
            <v/>
          </cell>
          <cell r="P377" t="str">
            <v/>
          </cell>
          <cell r="Q377" t="str">
            <v/>
          </cell>
          <cell r="R377" t="e">
            <v>#N/A</v>
          </cell>
          <cell r="S377" t="e">
            <v>#N/A</v>
          </cell>
        </row>
        <row r="378">
          <cell r="A378" t="str">
            <v>OAA0010732</v>
          </cell>
          <cell r="B378" t="str">
            <v>Closed</v>
          </cell>
          <cell r="C378" t="str">
            <v>Richard Syms</v>
          </cell>
          <cell r="D378" t="str">
            <v>Charged</v>
          </cell>
          <cell r="E378" t="str">
            <v>Akposeba Mukoro</v>
          </cell>
          <cell r="F378" t="str">
            <v/>
          </cell>
          <cell r="G378" t="str">
            <v/>
          </cell>
          <cell r="H378" t="str">
            <v/>
          </cell>
          <cell r="I378" t="str">
            <v/>
          </cell>
          <cell r="J378" t="str">
            <v/>
          </cell>
          <cell r="K378" t="str">
            <v/>
          </cell>
          <cell r="L378" t="str">
            <v/>
          </cell>
          <cell r="M378" t="str">
            <v/>
          </cell>
          <cell r="N378" t="str">
            <v/>
          </cell>
          <cell r="O378" t="str">
            <v/>
          </cell>
          <cell r="P378" t="str">
            <v/>
          </cell>
          <cell r="Q378" t="str">
            <v/>
          </cell>
          <cell r="R378" t="e">
            <v>#N/A</v>
          </cell>
          <cell r="S378" t="e">
            <v>#N/A</v>
          </cell>
        </row>
        <row r="379">
          <cell r="A379" t="str">
            <v>OAA0010735</v>
          </cell>
          <cell r="B379" t="str">
            <v>In Progress</v>
          </cell>
          <cell r="C379" t="str">
            <v>Michael Wilson</v>
          </cell>
          <cell r="D379" t="str">
            <v>Pending</v>
          </cell>
          <cell r="E379" t="str">
            <v>Kate Perris</v>
          </cell>
          <cell r="F379" t="str">
            <v>081208/Z/06/Z</v>
          </cell>
          <cell r="G379" t="str">
            <v/>
          </cell>
          <cell r="H379">
            <v>58885</v>
          </cell>
          <cell r="I379" t="str">
            <v/>
          </cell>
          <cell r="J379" t="str">
            <v/>
          </cell>
          <cell r="K379" t="str">
            <v/>
          </cell>
          <cell r="L379" t="str">
            <v/>
          </cell>
          <cell r="M379" t="str">
            <v/>
          </cell>
          <cell r="N379" t="str">
            <v/>
          </cell>
          <cell r="O379" t="str">
            <v/>
          </cell>
          <cell r="P379" t="str">
            <v/>
          </cell>
          <cell r="Q379" t="str">
            <v/>
          </cell>
          <cell r="R379" t="e">
            <v>#N/A</v>
          </cell>
          <cell r="S379" t="e">
            <v>#N/A</v>
          </cell>
        </row>
        <row r="380">
          <cell r="A380" t="str">
            <v>OAA0010736</v>
          </cell>
          <cell r="B380" t="str">
            <v>Closed</v>
          </cell>
          <cell r="C380" t="str">
            <v>Andrew Ulijasz</v>
          </cell>
          <cell r="D380" t="str">
            <v>Charged</v>
          </cell>
          <cell r="E380" t="str">
            <v>Akposeba Mukoro</v>
          </cell>
          <cell r="F380" t="str">
            <v/>
          </cell>
          <cell r="G380" t="str">
            <v/>
          </cell>
          <cell r="H380" t="str">
            <v/>
          </cell>
          <cell r="I380" t="str">
            <v/>
          </cell>
          <cell r="J380" t="str">
            <v/>
          </cell>
          <cell r="K380" t="str">
            <v/>
          </cell>
          <cell r="L380" t="str">
            <v/>
          </cell>
          <cell r="M380" t="str">
            <v/>
          </cell>
          <cell r="N380" t="str">
            <v/>
          </cell>
          <cell r="O380" t="str">
            <v/>
          </cell>
          <cell r="P380" t="str">
            <v/>
          </cell>
          <cell r="Q380" t="str">
            <v/>
          </cell>
          <cell r="R380" t="e">
            <v>#N/A</v>
          </cell>
          <cell r="S380" t="e">
            <v>#N/A</v>
          </cell>
        </row>
        <row r="381">
          <cell r="A381" t="str">
            <v>OAA0010737</v>
          </cell>
          <cell r="B381" t="str">
            <v>Closed</v>
          </cell>
          <cell r="C381" t="str">
            <v>Miguel Navarro-Cia</v>
          </cell>
          <cell r="D381" t="str">
            <v>Charged</v>
          </cell>
          <cell r="E381" t="str">
            <v>Akposeba Mukoro</v>
          </cell>
          <cell r="F381" t="str">
            <v/>
          </cell>
          <cell r="G381" t="str">
            <v/>
          </cell>
          <cell r="H381" t="str">
            <v/>
          </cell>
          <cell r="I381" t="str">
            <v/>
          </cell>
          <cell r="J381" t="str">
            <v/>
          </cell>
          <cell r="K381" t="str">
            <v/>
          </cell>
          <cell r="L381" t="str">
            <v/>
          </cell>
          <cell r="M381" t="str">
            <v/>
          </cell>
          <cell r="N381" t="str">
            <v/>
          </cell>
          <cell r="O381" t="str">
            <v/>
          </cell>
          <cell r="P381" t="str">
            <v/>
          </cell>
          <cell r="Q381" t="str">
            <v/>
          </cell>
          <cell r="R381" t="e">
            <v>#N/A</v>
          </cell>
          <cell r="S381" t="e">
            <v>#N/A</v>
          </cell>
        </row>
        <row r="382">
          <cell r="A382" t="str">
            <v>OAA0010739</v>
          </cell>
          <cell r="B382" t="str">
            <v>Closed</v>
          </cell>
          <cell r="C382" t="str">
            <v>Simon Pooley</v>
          </cell>
          <cell r="D382" t="str">
            <v>Charged</v>
          </cell>
          <cell r="E382" t="str">
            <v>Akposeba Mukoro</v>
          </cell>
          <cell r="F382" t="str">
            <v/>
          </cell>
          <cell r="G382" t="str">
            <v/>
          </cell>
          <cell r="H382" t="str">
            <v/>
          </cell>
          <cell r="I382" t="str">
            <v/>
          </cell>
          <cell r="J382" t="str">
            <v/>
          </cell>
          <cell r="K382" t="str">
            <v/>
          </cell>
          <cell r="L382" t="str">
            <v/>
          </cell>
          <cell r="M382" t="str">
            <v/>
          </cell>
          <cell r="N382" t="str">
            <v/>
          </cell>
          <cell r="O382" t="str">
            <v/>
          </cell>
          <cell r="P382" t="str">
            <v/>
          </cell>
          <cell r="Q382" t="str">
            <v/>
          </cell>
          <cell r="R382" t="e">
            <v>#N/A</v>
          </cell>
          <cell r="S382" t="e">
            <v>#N/A</v>
          </cell>
        </row>
        <row r="383">
          <cell r="A383" t="str">
            <v>OAA0010740</v>
          </cell>
          <cell r="B383" t="str">
            <v>Closed</v>
          </cell>
          <cell r="C383" t="str">
            <v>Peter Weinberg</v>
          </cell>
          <cell r="D383" t="str">
            <v>Charged</v>
          </cell>
          <cell r="E383" t="str">
            <v>Akposeba Mukoro</v>
          </cell>
          <cell r="F383" t="str">
            <v>RG/11/5/28743</v>
          </cell>
          <cell r="G383" t="str">
            <v/>
          </cell>
          <cell r="H383">
            <v>435611</v>
          </cell>
          <cell r="I383" t="str">
            <v/>
          </cell>
          <cell r="J383" t="str">
            <v/>
          </cell>
          <cell r="K383" t="str">
            <v/>
          </cell>
          <cell r="L383" t="str">
            <v/>
          </cell>
          <cell r="M383" t="str">
            <v/>
          </cell>
          <cell r="N383" t="str">
            <v/>
          </cell>
          <cell r="O383" t="str">
            <v/>
          </cell>
          <cell r="P383" t="str">
            <v/>
          </cell>
          <cell r="Q383" t="str">
            <v/>
          </cell>
          <cell r="R383" t="e">
            <v>#N/A</v>
          </cell>
          <cell r="S383" t="e">
            <v>#N/A</v>
          </cell>
        </row>
        <row r="384">
          <cell r="A384" t="str">
            <v>OAA0010741</v>
          </cell>
          <cell r="B384" t="str">
            <v>Closed</v>
          </cell>
          <cell r="C384" t="str">
            <v>Steve Matthews</v>
          </cell>
          <cell r="D384" t="str">
            <v>Charged</v>
          </cell>
          <cell r="E384" t="str">
            <v>Akposeba Mukoro</v>
          </cell>
          <cell r="F384" t="str">
            <v>ICTRUSTP47774</v>
          </cell>
          <cell r="G384" t="str">
            <v/>
          </cell>
          <cell r="H384">
            <v>538649</v>
          </cell>
          <cell r="I384" t="str">
            <v/>
          </cell>
          <cell r="J384" t="str">
            <v/>
          </cell>
          <cell r="K384" t="str">
            <v/>
          </cell>
          <cell r="L384" t="str">
            <v/>
          </cell>
          <cell r="M384" t="str">
            <v/>
          </cell>
          <cell r="N384" t="str">
            <v/>
          </cell>
          <cell r="O384" t="str">
            <v/>
          </cell>
          <cell r="P384" t="str">
            <v/>
          </cell>
          <cell r="Q384" t="str">
            <v/>
          </cell>
          <cell r="R384" t="e">
            <v>#N/A</v>
          </cell>
          <cell r="S384" t="e">
            <v>#N/A</v>
          </cell>
        </row>
        <row r="385">
          <cell r="A385" t="str">
            <v>OAA0010742</v>
          </cell>
          <cell r="B385" t="str">
            <v>Closed</v>
          </cell>
          <cell r="C385" t="str">
            <v>Christophe Tytgat</v>
          </cell>
          <cell r="D385" t="str">
            <v>Charged</v>
          </cell>
          <cell r="E385" t="str">
            <v>Akposeba Mukoro</v>
          </cell>
          <cell r="F385" t="str">
            <v>G1000758-E01/2</v>
          </cell>
          <cell r="G385" t="str">
            <v/>
          </cell>
          <cell r="H385">
            <v>526169</v>
          </cell>
          <cell r="I385" t="str">
            <v/>
          </cell>
          <cell r="J385" t="str">
            <v/>
          </cell>
          <cell r="K385" t="str">
            <v/>
          </cell>
          <cell r="L385" t="str">
            <v/>
          </cell>
          <cell r="M385" t="str">
            <v/>
          </cell>
          <cell r="N385" t="str">
            <v/>
          </cell>
          <cell r="O385" t="str">
            <v/>
          </cell>
          <cell r="P385" t="str">
            <v/>
          </cell>
          <cell r="Q385" t="str">
            <v/>
          </cell>
          <cell r="R385" t="str">
            <v>10.1016/j.coviro.2015.03.004</v>
          </cell>
          <cell r="S385">
            <v>0</v>
          </cell>
        </row>
        <row r="386">
          <cell r="A386" t="str">
            <v>OAA0010743</v>
          </cell>
          <cell r="B386" t="str">
            <v>Closed</v>
          </cell>
          <cell r="C386" t="str">
            <v>Oscar Ces</v>
          </cell>
          <cell r="D386" t="str">
            <v>Charged</v>
          </cell>
          <cell r="E386" t="str">
            <v>Akposeba Mukoro</v>
          </cell>
          <cell r="F386" t="str">
            <v>EP/J017566/1</v>
          </cell>
          <cell r="G386" t="str">
            <v/>
          </cell>
          <cell r="H386">
            <v>499614</v>
          </cell>
          <cell r="I386" t="str">
            <v>EP/K038648/1</v>
          </cell>
          <cell r="J386">
            <v>550181</v>
          </cell>
          <cell r="K386" t="str">
            <v/>
          </cell>
          <cell r="L386" t="str">
            <v/>
          </cell>
          <cell r="M386" t="str">
            <v/>
          </cell>
          <cell r="N386" t="str">
            <v/>
          </cell>
          <cell r="O386" t="str">
            <v/>
          </cell>
          <cell r="P386" t="str">
            <v/>
          </cell>
          <cell r="Q386" t="str">
            <v/>
          </cell>
          <cell r="R386" t="str">
            <v>10.4155/tde.15.14</v>
          </cell>
          <cell r="S386">
            <v>0</v>
          </cell>
        </row>
        <row r="387">
          <cell r="A387" t="str">
            <v>OAA0010744</v>
          </cell>
          <cell r="B387" t="str">
            <v>Closed</v>
          </cell>
          <cell r="C387" t="str">
            <v>Maria-Gloria Basanez</v>
          </cell>
          <cell r="D387" t="str">
            <v>Charged</v>
          </cell>
          <cell r="E387" t="str">
            <v>Akposeba Mukoro</v>
          </cell>
          <cell r="F387" t="str">
            <v>085133/Z/08/Z</v>
          </cell>
          <cell r="G387" t="str">
            <v/>
          </cell>
          <cell r="H387">
            <v>133691</v>
          </cell>
          <cell r="I387" t="str">
            <v/>
          </cell>
          <cell r="J387" t="str">
            <v/>
          </cell>
          <cell r="K387" t="str">
            <v/>
          </cell>
          <cell r="L387" t="str">
            <v/>
          </cell>
          <cell r="M387" t="str">
            <v/>
          </cell>
          <cell r="N387" t="str">
            <v/>
          </cell>
          <cell r="O387" t="str">
            <v/>
          </cell>
          <cell r="P387" t="str">
            <v/>
          </cell>
          <cell r="Q387" t="str">
            <v/>
          </cell>
          <cell r="R387" t="e">
            <v>#N/A</v>
          </cell>
          <cell r="S387" t="e">
            <v>#N/A</v>
          </cell>
        </row>
        <row r="388">
          <cell r="A388" t="str">
            <v>OAA0010745</v>
          </cell>
          <cell r="B388" t="str">
            <v>Closed</v>
          </cell>
          <cell r="C388" t="str">
            <v>Edward Spurrier</v>
          </cell>
          <cell r="D388" t="str">
            <v>Charged</v>
          </cell>
          <cell r="E388" t="str">
            <v>Akposeba Mukoro</v>
          </cell>
          <cell r="F388" t="str">
            <v/>
          </cell>
          <cell r="G388" t="str">
            <v/>
          </cell>
          <cell r="H388" t="str">
            <v/>
          </cell>
          <cell r="I388" t="str">
            <v/>
          </cell>
          <cell r="J388" t="str">
            <v/>
          </cell>
          <cell r="K388" t="str">
            <v/>
          </cell>
          <cell r="L388" t="str">
            <v/>
          </cell>
          <cell r="M388" t="str">
            <v/>
          </cell>
          <cell r="N388" t="str">
            <v/>
          </cell>
          <cell r="O388" t="str">
            <v/>
          </cell>
          <cell r="P388" t="str">
            <v/>
          </cell>
          <cell r="Q388" t="str">
            <v/>
          </cell>
          <cell r="R388" t="e">
            <v>#N/A</v>
          </cell>
          <cell r="S388" t="e">
            <v>#N/A</v>
          </cell>
        </row>
        <row r="389">
          <cell r="A389" t="str">
            <v>OAA0010746</v>
          </cell>
          <cell r="B389" t="str">
            <v>Closed</v>
          </cell>
          <cell r="C389" t="str">
            <v>Nick Jones</v>
          </cell>
          <cell r="D389" t="str">
            <v>Charged</v>
          </cell>
          <cell r="E389" t="str">
            <v>Akposeba Mukoro</v>
          </cell>
          <cell r="F389" t="str">
            <v/>
          </cell>
          <cell r="G389" t="str">
            <v/>
          </cell>
          <cell r="H389" t="str">
            <v/>
          </cell>
          <cell r="I389" t="str">
            <v/>
          </cell>
          <cell r="J389" t="str">
            <v/>
          </cell>
          <cell r="K389" t="str">
            <v/>
          </cell>
          <cell r="L389" t="str">
            <v/>
          </cell>
          <cell r="M389" t="str">
            <v/>
          </cell>
          <cell r="N389" t="str">
            <v/>
          </cell>
          <cell r="O389" t="str">
            <v/>
          </cell>
          <cell r="P389" t="str">
            <v/>
          </cell>
          <cell r="Q389" t="str">
            <v/>
          </cell>
          <cell r="R389" t="e">
            <v>#N/A</v>
          </cell>
          <cell r="S389" t="e">
            <v>#N/A</v>
          </cell>
        </row>
        <row r="390">
          <cell r="A390" t="str">
            <v>OAA0010750</v>
          </cell>
          <cell r="B390" t="str">
            <v>Closed</v>
          </cell>
          <cell r="C390" t="str">
            <v>Sinan Li</v>
          </cell>
          <cell r="D390" t="str">
            <v>Charged</v>
          </cell>
          <cell r="E390" t="str">
            <v>Akposeba Mukoro</v>
          </cell>
          <cell r="F390" t="str">
            <v/>
          </cell>
          <cell r="G390" t="str">
            <v/>
          </cell>
          <cell r="H390" t="str">
            <v/>
          </cell>
          <cell r="I390" t="str">
            <v/>
          </cell>
          <cell r="J390" t="str">
            <v/>
          </cell>
          <cell r="K390" t="str">
            <v/>
          </cell>
          <cell r="L390" t="str">
            <v/>
          </cell>
          <cell r="M390" t="str">
            <v/>
          </cell>
          <cell r="N390" t="str">
            <v/>
          </cell>
          <cell r="O390" t="str">
            <v/>
          </cell>
          <cell r="P390" t="str">
            <v/>
          </cell>
          <cell r="Q390" t="str">
            <v/>
          </cell>
          <cell r="R390" t="e">
            <v>#N/A</v>
          </cell>
          <cell r="S390" t="e">
            <v>#N/A</v>
          </cell>
        </row>
        <row r="391">
          <cell r="A391" t="str">
            <v>OAA0010752</v>
          </cell>
          <cell r="B391" t="str">
            <v>Closed</v>
          </cell>
          <cell r="C391" t="str">
            <v>Alasdair Campbell</v>
          </cell>
          <cell r="D391" t="str">
            <v>Charged</v>
          </cell>
          <cell r="E391" t="str">
            <v>Akposeba Mukoro</v>
          </cell>
          <cell r="F391" t="str">
            <v>247978</v>
          </cell>
          <cell r="G391" t="str">
            <v/>
          </cell>
          <cell r="H391">
            <v>360691</v>
          </cell>
          <cell r="I391" t="str">
            <v>247978</v>
          </cell>
          <cell r="J391">
            <v>360691</v>
          </cell>
          <cell r="K391" t="str">
            <v/>
          </cell>
          <cell r="L391" t="str">
            <v/>
          </cell>
          <cell r="M391" t="str">
            <v/>
          </cell>
          <cell r="N391" t="str">
            <v/>
          </cell>
          <cell r="O391" t="str">
            <v/>
          </cell>
          <cell r="P391" t="str">
            <v/>
          </cell>
          <cell r="Q391" t="str">
            <v/>
          </cell>
          <cell r="R391" t="str">
            <v>10.1002/aelm.201500024</v>
          </cell>
          <cell r="S391">
            <v>0</v>
          </cell>
        </row>
        <row r="392">
          <cell r="A392" t="str">
            <v>OAA0010753</v>
          </cell>
          <cell r="B392" t="str">
            <v>Awaiting Customer</v>
          </cell>
          <cell r="C392" t="str">
            <v>Henry Rzepa</v>
          </cell>
          <cell r="D392" t="str">
            <v>Pending</v>
          </cell>
          <cell r="E392" t="str">
            <v>Amarjit Sandhu</v>
          </cell>
          <cell r="F392" t="str">
            <v/>
          </cell>
          <cell r="G392" t="str">
            <v/>
          </cell>
          <cell r="H392" t="str">
            <v/>
          </cell>
          <cell r="I392" t="str">
            <v/>
          </cell>
          <cell r="J392" t="str">
            <v/>
          </cell>
          <cell r="K392" t="str">
            <v/>
          </cell>
          <cell r="L392" t="str">
            <v/>
          </cell>
          <cell r="M392" t="str">
            <v/>
          </cell>
          <cell r="N392" t="str">
            <v/>
          </cell>
          <cell r="O392" t="str">
            <v/>
          </cell>
          <cell r="P392" t="str">
            <v/>
          </cell>
          <cell r="Q392" t="str">
            <v/>
          </cell>
          <cell r="R392" t="e">
            <v>#N/A</v>
          </cell>
          <cell r="S392" t="e">
            <v>#N/A</v>
          </cell>
        </row>
        <row r="393">
          <cell r="A393" t="str">
            <v>OAA0010755</v>
          </cell>
          <cell r="B393" t="str">
            <v>Closed</v>
          </cell>
          <cell r="C393" t="str">
            <v>Andrew Walden</v>
          </cell>
          <cell r="D393" t="str">
            <v>Charged</v>
          </cell>
          <cell r="E393" t="str">
            <v>Akposeba Mukoro</v>
          </cell>
          <cell r="F393" t="str">
            <v/>
          </cell>
          <cell r="G393" t="str">
            <v/>
          </cell>
          <cell r="H393" t="str">
            <v/>
          </cell>
          <cell r="I393" t="str">
            <v/>
          </cell>
          <cell r="J393" t="str">
            <v/>
          </cell>
          <cell r="K393" t="str">
            <v/>
          </cell>
          <cell r="L393" t="str">
            <v/>
          </cell>
          <cell r="M393" t="str">
            <v/>
          </cell>
          <cell r="N393" t="str">
            <v/>
          </cell>
          <cell r="O393" t="str">
            <v/>
          </cell>
          <cell r="P393" t="str">
            <v/>
          </cell>
          <cell r="Q393" t="str">
            <v/>
          </cell>
          <cell r="R393" t="str">
            <v>10.1109/TSP.2015.2422679</v>
          </cell>
          <cell r="S393">
            <v>0</v>
          </cell>
        </row>
        <row r="394">
          <cell r="A394" t="str">
            <v>OAA0010756</v>
          </cell>
          <cell r="B394" t="str">
            <v>Closed</v>
          </cell>
          <cell r="C394" t="str">
            <v>Michael Bluck</v>
          </cell>
          <cell r="D394" t="str">
            <v>Charged</v>
          </cell>
          <cell r="E394" t="str">
            <v>Akposeba Mukoro</v>
          </cell>
          <cell r="F394" t="str">
            <v/>
          </cell>
          <cell r="G394" t="str">
            <v/>
          </cell>
          <cell r="H394" t="str">
            <v/>
          </cell>
          <cell r="I394" t="str">
            <v/>
          </cell>
          <cell r="J394" t="str">
            <v/>
          </cell>
          <cell r="K394" t="str">
            <v/>
          </cell>
          <cell r="L394" t="str">
            <v/>
          </cell>
          <cell r="M394" t="str">
            <v/>
          </cell>
          <cell r="N394" t="str">
            <v/>
          </cell>
          <cell r="O394" t="str">
            <v/>
          </cell>
          <cell r="P394" t="str">
            <v/>
          </cell>
          <cell r="Q394" t="str">
            <v/>
          </cell>
          <cell r="R394" t="str">
            <v>10.1017/jfm.2015.202</v>
          </cell>
          <cell r="S394">
            <v>0</v>
          </cell>
        </row>
        <row r="395">
          <cell r="A395" t="str">
            <v>OAA0010757</v>
          </cell>
          <cell r="B395" t="str">
            <v>Closed</v>
          </cell>
          <cell r="C395" t="str">
            <v>Natsuko Imai</v>
          </cell>
          <cell r="D395" t="str">
            <v>Charged</v>
          </cell>
          <cell r="E395" t="str">
            <v>Akposeba Mukoro</v>
          </cell>
          <cell r="F395" t="str">
            <v/>
          </cell>
          <cell r="G395" t="str">
            <v/>
          </cell>
          <cell r="H395" t="str">
            <v/>
          </cell>
          <cell r="I395" t="str">
            <v/>
          </cell>
          <cell r="J395" t="str">
            <v/>
          </cell>
          <cell r="K395" t="str">
            <v/>
          </cell>
          <cell r="L395" t="str">
            <v/>
          </cell>
          <cell r="M395" t="str">
            <v/>
          </cell>
          <cell r="N395" t="str">
            <v/>
          </cell>
          <cell r="O395" t="str">
            <v/>
          </cell>
          <cell r="P395" t="str">
            <v/>
          </cell>
          <cell r="Q395" t="str">
            <v/>
          </cell>
          <cell r="R395" t="str">
            <v>10.1371/journal.pntd.0003719</v>
          </cell>
          <cell r="S395" t="str">
            <v>PMC4400108</v>
          </cell>
        </row>
        <row r="396">
          <cell r="A396" t="str">
            <v>OAA0010758</v>
          </cell>
          <cell r="B396" t="str">
            <v>Closed</v>
          </cell>
          <cell r="C396" t="str">
            <v>James Barlow</v>
          </cell>
          <cell r="D396" t="str">
            <v>Charged</v>
          </cell>
          <cell r="E396" t="str">
            <v>Akposeba Mukoro</v>
          </cell>
          <cell r="F396" t="str">
            <v/>
          </cell>
          <cell r="G396" t="str">
            <v/>
          </cell>
          <cell r="H396" t="str">
            <v/>
          </cell>
          <cell r="I396" t="str">
            <v/>
          </cell>
          <cell r="J396" t="str">
            <v/>
          </cell>
          <cell r="K396" t="str">
            <v/>
          </cell>
          <cell r="L396" t="str">
            <v/>
          </cell>
          <cell r="M396" t="str">
            <v/>
          </cell>
          <cell r="N396" t="str">
            <v/>
          </cell>
          <cell r="O396" t="str">
            <v/>
          </cell>
          <cell r="P396" t="str">
            <v/>
          </cell>
          <cell r="Q396" t="str">
            <v/>
          </cell>
          <cell r="R396" t="e">
            <v>#N/A</v>
          </cell>
          <cell r="S396" t="e">
            <v>#N/A</v>
          </cell>
        </row>
        <row r="397">
          <cell r="A397" t="str">
            <v>OAA0010763</v>
          </cell>
          <cell r="B397" t="str">
            <v>Closed</v>
          </cell>
          <cell r="C397" t="str">
            <v>Matthew Fisher</v>
          </cell>
          <cell r="D397" t="str">
            <v>Charged</v>
          </cell>
          <cell r="E397" t="str">
            <v>Akposeba Mukoro</v>
          </cell>
          <cell r="F397" t="str">
            <v>NE/K014455/1</v>
          </cell>
          <cell r="G397" t="str">
            <v/>
          </cell>
          <cell r="H397">
            <v>550800</v>
          </cell>
          <cell r="I397" t="str">
            <v/>
          </cell>
          <cell r="J397" t="str">
            <v/>
          </cell>
          <cell r="K397" t="str">
            <v/>
          </cell>
          <cell r="L397" t="str">
            <v/>
          </cell>
          <cell r="M397" t="str">
            <v/>
          </cell>
          <cell r="N397" t="str">
            <v/>
          </cell>
          <cell r="O397" t="str">
            <v/>
          </cell>
          <cell r="P397" t="str">
            <v/>
          </cell>
          <cell r="Q397" t="str">
            <v/>
          </cell>
          <cell r="R397" t="str">
            <v>10.1371/journal.pone.0122685</v>
          </cell>
          <cell r="S397" t="str">
            <v>PMC4404099</v>
          </cell>
        </row>
        <row r="398">
          <cell r="A398" t="str">
            <v>OAA0010764</v>
          </cell>
          <cell r="B398" t="str">
            <v>Approved</v>
          </cell>
          <cell r="C398" t="str">
            <v>Chiu Fan Lee</v>
          </cell>
          <cell r="D398" t="str">
            <v>Committed</v>
          </cell>
          <cell r="E398" t="str">
            <v>Amarjit Sandhu</v>
          </cell>
          <cell r="F398" t="str">
            <v/>
          </cell>
          <cell r="G398" t="str">
            <v/>
          </cell>
          <cell r="H398" t="str">
            <v/>
          </cell>
          <cell r="I398" t="str">
            <v/>
          </cell>
          <cell r="J398" t="str">
            <v/>
          </cell>
          <cell r="K398" t="str">
            <v/>
          </cell>
          <cell r="L398" t="str">
            <v/>
          </cell>
          <cell r="M398" t="str">
            <v/>
          </cell>
          <cell r="N398" t="str">
            <v/>
          </cell>
          <cell r="O398" t="str">
            <v/>
          </cell>
          <cell r="P398" t="str">
            <v/>
          </cell>
          <cell r="Q398" t="str">
            <v/>
          </cell>
          <cell r="R398" t="e">
            <v>#N/A</v>
          </cell>
          <cell r="S398" t="e">
            <v>#N/A</v>
          </cell>
        </row>
        <row r="399">
          <cell r="A399" t="str">
            <v>OAA0010765</v>
          </cell>
          <cell r="B399" t="str">
            <v>Awaiting Customer</v>
          </cell>
          <cell r="C399" t="str">
            <v>Zed Zulkafli</v>
          </cell>
          <cell r="D399" t="str">
            <v>Pending</v>
          </cell>
          <cell r="E399" t="str">
            <v>Amarjit Sandhu</v>
          </cell>
          <cell r="F399" t="str">
            <v>NE/K010239/1</v>
          </cell>
          <cell r="G399" t="str">
            <v/>
          </cell>
          <cell r="H399">
            <v>550079</v>
          </cell>
          <cell r="I399" t="str">
            <v/>
          </cell>
          <cell r="J399" t="str">
            <v/>
          </cell>
          <cell r="K399" t="str">
            <v/>
          </cell>
          <cell r="L399" t="str">
            <v/>
          </cell>
          <cell r="M399" t="str">
            <v/>
          </cell>
          <cell r="N399" t="str">
            <v/>
          </cell>
          <cell r="O399" t="str">
            <v/>
          </cell>
          <cell r="P399" t="str">
            <v/>
          </cell>
          <cell r="Q399" t="str">
            <v/>
          </cell>
          <cell r="R399" t="e">
            <v>#N/A</v>
          </cell>
          <cell r="S399" t="e">
            <v>#N/A</v>
          </cell>
        </row>
        <row r="400">
          <cell r="A400" t="str">
            <v>OAA0010768</v>
          </cell>
          <cell r="B400" t="str">
            <v>Closed</v>
          </cell>
          <cell r="C400" t="str">
            <v>Eric Lam</v>
          </cell>
          <cell r="D400" t="str">
            <v>Charged</v>
          </cell>
          <cell r="E400" t="str">
            <v>Akposeba Mukoro</v>
          </cell>
          <cell r="F400" t="str">
            <v>C37/A12011</v>
          </cell>
          <cell r="G400" t="str">
            <v/>
          </cell>
          <cell r="H400">
            <v>380407</v>
          </cell>
          <cell r="I400" t="str">
            <v>2012MayPR070</v>
          </cell>
          <cell r="J400">
            <v>507309</v>
          </cell>
          <cell r="K400" t="str">
            <v>2012NovemberPhD016</v>
          </cell>
          <cell r="L400">
            <v>522847</v>
          </cell>
          <cell r="M400" t="str">
            <v/>
          </cell>
          <cell r="N400" t="str">
            <v/>
          </cell>
          <cell r="O400" t="str">
            <v/>
          </cell>
          <cell r="P400" t="str">
            <v/>
          </cell>
          <cell r="Q400" t="str">
            <v/>
          </cell>
          <cell r="R400" t="e">
            <v>#N/A</v>
          </cell>
          <cell r="S400" t="e">
            <v>#N/A</v>
          </cell>
        </row>
        <row r="401">
          <cell r="A401" t="str">
            <v>OAA0010769</v>
          </cell>
          <cell r="B401" t="str">
            <v>Closed</v>
          </cell>
          <cell r="C401" t="str">
            <v>Alexander Miras</v>
          </cell>
          <cell r="D401" t="str">
            <v>Charged</v>
          </cell>
          <cell r="E401" t="str">
            <v>Akposeba Mukoro</v>
          </cell>
          <cell r="F401" t="str">
            <v/>
          </cell>
          <cell r="G401" t="str">
            <v/>
          </cell>
          <cell r="H401" t="str">
            <v/>
          </cell>
          <cell r="I401" t="str">
            <v/>
          </cell>
          <cell r="J401" t="str">
            <v/>
          </cell>
          <cell r="K401" t="str">
            <v/>
          </cell>
          <cell r="L401" t="str">
            <v/>
          </cell>
          <cell r="M401" t="str">
            <v/>
          </cell>
          <cell r="N401" t="str">
            <v/>
          </cell>
          <cell r="O401" t="str">
            <v/>
          </cell>
          <cell r="P401" t="str">
            <v/>
          </cell>
          <cell r="Q401" t="str">
            <v/>
          </cell>
          <cell r="R401" t="e">
            <v>#N/A</v>
          </cell>
          <cell r="S401" t="e">
            <v>#N/A</v>
          </cell>
        </row>
        <row r="402">
          <cell r="A402" t="str">
            <v>OAA0010770</v>
          </cell>
          <cell r="B402" t="str">
            <v>Approved</v>
          </cell>
          <cell r="C402" t="str">
            <v>Petra Hajkova</v>
          </cell>
          <cell r="D402" t="str">
            <v>Charged</v>
          </cell>
          <cell r="E402" t="str">
            <v>Wunmi Agunbiade</v>
          </cell>
          <cell r="F402" t="str">
            <v>328079</v>
          </cell>
          <cell r="G402" t="str">
            <v/>
          </cell>
          <cell r="H402">
            <v>537630</v>
          </cell>
          <cell r="I402" t="str">
            <v/>
          </cell>
          <cell r="J402" t="str">
            <v/>
          </cell>
          <cell r="K402" t="str">
            <v/>
          </cell>
          <cell r="L402" t="str">
            <v/>
          </cell>
          <cell r="M402" t="str">
            <v/>
          </cell>
          <cell r="N402" t="str">
            <v/>
          </cell>
          <cell r="O402" t="str">
            <v/>
          </cell>
          <cell r="P402" t="str">
            <v/>
          </cell>
          <cell r="Q402" t="str">
            <v/>
          </cell>
          <cell r="R402" t="e">
            <v>#N/A</v>
          </cell>
          <cell r="S402" t="e">
            <v>#N/A</v>
          </cell>
        </row>
        <row r="403">
          <cell r="A403" t="str">
            <v>OAA0010771</v>
          </cell>
          <cell r="B403" t="str">
            <v>Closed</v>
          </cell>
          <cell r="C403" t="str">
            <v>Wei Cui</v>
          </cell>
          <cell r="D403" t="str">
            <v>Charged</v>
          </cell>
          <cell r="E403" t="str">
            <v>Akposeba Mukoro</v>
          </cell>
          <cell r="F403" t="str">
            <v>.</v>
          </cell>
          <cell r="G403" t="str">
            <v/>
          </cell>
          <cell r="H403">
            <v>55724</v>
          </cell>
          <cell r="I403" t="str">
            <v/>
          </cell>
          <cell r="J403" t="str">
            <v/>
          </cell>
          <cell r="K403" t="str">
            <v/>
          </cell>
          <cell r="L403" t="str">
            <v/>
          </cell>
          <cell r="M403" t="str">
            <v/>
          </cell>
          <cell r="N403" t="str">
            <v/>
          </cell>
          <cell r="O403" t="str">
            <v/>
          </cell>
          <cell r="P403" t="str">
            <v/>
          </cell>
          <cell r="Q403" t="str">
            <v/>
          </cell>
          <cell r="R403" t="str">
            <v>10.1038/ncomms8212</v>
          </cell>
          <cell r="S403" t="str">
            <v>PMC4455068</v>
          </cell>
        </row>
        <row r="404">
          <cell r="A404" t="str">
            <v>OAA0010772</v>
          </cell>
          <cell r="B404" t="str">
            <v>Awaiting Customer</v>
          </cell>
          <cell r="C404" t="str">
            <v>Fan Chung</v>
          </cell>
          <cell r="D404" t="str">
            <v>Charged</v>
          </cell>
          <cell r="E404" t="str">
            <v>Akposeba Mukoro</v>
          </cell>
          <cell r="F404" t="str">
            <v>G0700900</v>
          </cell>
          <cell r="G404" t="str">
            <v/>
          </cell>
          <cell r="H404">
            <v>92607</v>
          </cell>
          <cell r="I404" t="str">
            <v/>
          </cell>
          <cell r="J404" t="str">
            <v/>
          </cell>
          <cell r="K404" t="str">
            <v/>
          </cell>
          <cell r="L404" t="str">
            <v/>
          </cell>
          <cell r="M404" t="str">
            <v/>
          </cell>
          <cell r="N404" t="str">
            <v/>
          </cell>
          <cell r="O404" t="str">
            <v/>
          </cell>
          <cell r="P404" t="str">
            <v/>
          </cell>
          <cell r="Q404" t="str">
            <v/>
          </cell>
          <cell r="R404" t="str">
            <v>10.1371/journal.pone.0124961</v>
          </cell>
          <cell r="S404" t="str">
            <v>PMC4407905</v>
          </cell>
        </row>
        <row r="405">
          <cell r="A405" t="str">
            <v>OAA0010773</v>
          </cell>
          <cell r="B405" t="str">
            <v>Awaiting Customer</v>
          </cell>
          <cell r="C405" t="str">
            <v>Daryl Williams</v>
          </cell>
          <cell r="D405" t="str">
            <v>Pending</v>
          </cell>
          <cell r="E405" t="str">
            <v>Amarjit Sandhu</v>
          </cell>
          <cell r="F405" t="str">
            <v/>
          </cell>
          <cell r="G405" t="str">
            <v/>
          </cell>
          <cell r="H405" t="str">
            <v/>
          </cell>
          <cell r="I405" t="str">
            <v/>
          </cell>
          <cell r="J405" t="str">
            <v/>
          </cell>
          <cell r="K405" t="str">
            <v/>
          </cell>
          <cell r="L405" t="str">
            <v/>
          </cell>
          <cell r="M405" t="str">
            <v/>
          </cell>
          <cell r="N405" t="str">
            <v/>
          </cell>
          <cell r="O405" t="str">
            <v/>
          </cell>
          <cell r="P405" t="str">
            <v/>
          </cell>
          <cell r="Q405" t="str">
            <v/>
          </cell>
          <cell r="R405" t="e">
            <v>#N/A</v>
          </cell>
          <cell r="S405" t="e">
            <v>#N/A</v>
          </cell>
        </row>
        <row r="406">
          <cell r="A406" t="str">
            <v>OAA0010777</v>
          </cell>
          <cell r="B406" t="str">
            <v>Approved</v>
          </cell>
          <cell r="C406" t="str">
            <v>Kate Perris</v>
          </cell>
          <cell r="D406" t="str">
            <v>Committed</v>
          </cell>
          <cell r="E406" t="str">
            <v>Akposeba Mukoro</v>
          </cell>
          <cell r="F406" t="str">
            <v/>
          </cell>
          <cell r="G406" t="str">
            <v/>
          </cell>
          <cell r="H406" t="str">
            <v/>
          </cell>
          <cell r="I406" t="str">
            <v/>
          </cell>
          <cell r="J406" t="str">
            <v/>
          </cell>
          <cell r="K406" t="str">
            <v/>
          </cell>
          <cell r="L406" t="str">
            <v/>
          </cell>
          <cell r="M406" t="str">
            <v/>
          </cell>
          <cell r="N406" t="str">
            <v/>
          </cell>
          <cell r="O406" t="str">
            <v/>
          </cell>
          <cell r="P406" t="str">
            <v/>
          </cell>
          <cell r="Q406" t="str">
            <v/>
          </cell>
          <cell r="R406" t="e">
            <v>#N/A</v>
          </cell>
          <cell r="S406" t="e">
            <v>#N/A</v>
          </cell>
        </row>
        <row r="407">
          <cell r="A407" t="str">
            <v>OAA0010779</v>
          </cell>
          <cell r="B407" t="str">
            <v>Closed</v>
          </cell>
          <cell r="C407" t="str">
            <v>Claire Adjiman</v>
          </cell>
          <cell r="D407" t="str">
            <v>Charged</v>
          </cell>
          <cell r="E407" t="str">
            <v>Akposeba Mukoro</v>
          </cell>
          <cell r="F407" t="str">
            <v>EP/J003840/1</v>
          </cell>
          <cell r="G407" t="str">
            <v/>
          </cell>
          <cell r="H407">
            <v>479346</v>
          </cell>
          <cell r="I407" t="str">
            <v>EP/J014958/1</v>
          </cell>
          <cell r="J407">
            <v>500344</v>
          </cell>
          <cell r="K407" t="str">
            <v/>
          </cell>
          <cell r="L407" t="str">
            <v/>
          </cell>
          <cell r="M407" t="str">
            <v/>
          </cell>
          <cell r="N407" t="str">
            <v/>
          </cell>
          <cell r="O407" t="str">
            <v/>
          </cell>
          <cell r="P407" t="str">
            <v/>
          </cell>
          <cell r="Q407" t="str">
            <v/>
          </cell>
          <cell r="R407" t="str">
            <v>10.1002/aic.14838</v>
          </cell>
          <cell r="S407">
            <v>0</v>
          </cell>
        </row>
        <row r="408">
          <cell r="A408" t="str">
            <v>OAA0010780</v>
          </cell>
          <cell r="B408" t="str">
            <v>In Progress</v>
          </cell>
          <cell r="C408" t="str">
            <v>Arnaud Czaja</v>
          </cell>
          <cell r="D408" t="str">
            <v>Pending</v>
          </cell>
          <cell r="E408" t="str">
            <v>Nora Mulvaney</v>
          </cell>
          <cell r="F408" t="str">
            <v>NE/J023760/1</v>
          </cell>
          <cell r="G408" t="str">
            <v/>
          </cell>
          <cell r="H408">
            <v>512236</v>
          </cell>
          <cell r="I408" t="str">
            <v/>
          </cell>
          <cell r="J408" t="str">
            <v/>
          </cell>
          <cell r="K408" t="str">
            <v/>
          </cell>
          <cell r="L408" t="str">
            <v/>
          </cell>
          <cell r="M408" t="str">
            <v/>
          </cell>
          <cell r="N408" t="str">
            <v/>
          </cell>
          <cell r="O408" t="str">
            <v/>
          </cell>
          <cell r="P408" t="str">
            <v/>
          </cell>
          <cell r="Q408" t="str">
            <v/>
          </cell>
          <cell r="R408" t="e">
            <v>#N/A</v>
          </cell>
          <cell r="S408" t="e">
            <v>#N/A</v>
          </cell>
        </row>
        <row r="409">
          <cell r="A409" t="str">
            <v>OAA0010781</v>
          </cell>
          <cell r="B409" t="str">
            <v>In Progress</v>
          </cell>
          <cell r="C409" t="str">
            <v>Fan Chung</v>
          </cell>
          <cell r="D409" t="str">
            <v>Charged</v>
          </cell>
          <cell r="E409" t="str">
            <v>Wunmi Agunbiade</v>
          </cell>
          <cell r="F409" t="str">
            <v>H50669</v>
          </cell>
          <cell r="G409" t="str">
            <v/>
          </cell>
          <cell r="H409">
            <v>433166</v>
          </cell>
          <cell r="I409" t="str">
            <v/>
          </cell>
          <cell r="J409" t="str">
            <v/>
          </cell>
          <cell r="K409" t="str">
            <v/>
          </cell>
          <cell r="L409" t="str">
            <v/>
          </cell>
          <cell r="M409" t="str">
            <v/>
          </cell>
          <cell r="N409" t="str">
            <v/>
          </cell>
          <cell r="O409" t="str">
            <v/>
          </cell>
          <cell r="P409" t="str">
            <v/>
          </cell>
          <cell r="Q409" t="str">
            <v/>
          </cell>
          <cell r="R409" t="e">
            <v>#N/A</v>
          </cell>
          <cell r="S409" t="e">
            <v>#N/A</v>
          </cell>
        </row>
        <row r="410">
          <cell r="A410" t="str">
            <v>OAA0010782</v>
          </cell>
          <cell r="B410" t="str">
            <v>Approved</v>
          </cell>
          <cell r="C410" t="str">
            <v>Justin Mason</v>
          </cell>
          <cell r="D410" t="str">
            <v>Committed</v>
          </cell>
          <cell r="E410" t="str">
            <v>Amarjit Sandhu</v>
          </cell>
          <cell r="F410" t="str">
            <v>PhD Studentship 18252</v>
          </cell>
          <cell r="G410" t="str">
            <v/>
          </cell>
          <cell r="H410">
            <v>92126</v>
          </cell>
          <cell r="I410" t="str">
            <v/>
          </cell>
          <cell r="J410" t="str">
            <v/>
          </cell>
          <cell r="K410" t="str">
            <v/>
          </cell>
          <cell r="L410" t="str">
            <v/>
          </cell>
          <cell r="M410" t="str">
            <v/>
          </cell>
          <cell r="N410" t="str">
            <v/>
          </cell>
          <cell r="O410" t="str">
            <v/>
          </cell>
          <cell r="P410" t="str">
            <v/>
          </cell>
          <cell r="Q410" t="str">
            <v/>
          </cell>
          <cell r="R410" t="e">
            <v>#N/A</v>
          </cell>
          <cell r="S410" t="e">
            <v>#N/A</v>
          </cell>
        </row>
        <row r="411">
          <cell r="A411" t="str">
            <v>OAA0010783</v>
          </cell>
          <cell r="B411" t="str">
            <v>Closed</v>
          </cell>
          <cell r="C411" t="str">
            <v>Marion Pfeifer</v>
          </cell>
          <cell r="D411" t="str">
            <v>Charged</v>
          </cell>
          <cell r="E411" t="str">
            <v>Akposeba Mukoro</v>
          </cell>
          <cell r="F411" t="str">
            <v>281986</v>
          </cell>
          <cell r="G411" t="str">
            <v/>
          </cell>
          <cell r="H411">
            <v>484230</v>
          </cell>
          <cell r="I411" t="str">
            <v/>
          </cell>
          <cell r="J411" t="str">
            <v/>
          </cell>
          <cell r="K411" t="str">
            <v/>
          </cell>
          <cell r="L411" t="str">
            <v/>
          </cell>
          <cell r="M411" t="str">
            <v/>
          </cell>
          <cell r="N411" t="str">
            <v/>
          </cell>
          <cell r="O411" t="str">
            <v/>
          </cell>
          <cell r="P411" t="str">
            <v/>
          </cell>
          <cell r="Q411" t="str">
            <v/>
          </cell>
          <cell r="R411" t="e">
            <v>#N/A</v>
          </cell>
          <cell r="S411" t="e">
            <v>#N/A</v>
          </cell>
        </row>
        <row r="412">
          <cell r="A412" t="str">
            <v>OAA0010784</v>
          </cell>
          <cell r="B412" t="str">
            <v>Closed</v>
          </cell>
          <cell r="C412" t="str">
            <v>Bob Boyle</v>
          </cell>
          <cell r="D412" t="str">
            <v>Charged</v>
          </cell>
          <cell r="E412" t="str">
            <v>Akposeba Mukoro</v>
          </cell>
          <cell r="F412" t="str">
            <v>DMPED_P27032</v>
          </cell>
          <cell r="G412" t="str">
            <v/>
          </cell>
          <cell r="H412">
            <v>360261</v>
          </cell>
          <cell r="I412" t="str">
            <v>51107D/51107E</v>
          </cell>
          <cell r="J412">
            <v>478200</v>
          </cell>
          <cell r="K412" t="str">
            <v/>
          </cell>
          <cell r="L412" t="str">
            <v/>
          </cell>
          <cell r="M412" t="str">
            <v/>
          </cell>
          <cell r="N412" t="str">
            <v/>
          </cell>
          <cell r="O412" t="str">
            <v/>
          </cell>
          <cell r="P412" t="str">
            <v/>
          </cell>
          <cell r="Q412" t="str">
            <v/>
          </cell>
          <cell r="R412" t="e">
            <v>#N/A</v>
          </cell>
          <cell r="S412" t="e">
            <v>#N/A</v>
          </cell>
        </row>
        <row r="413">
          <cell r="A413" t="str">
            <v>OAA0010785</v>
          </cell>
          <cell r="B413" t="str">
            <v>Closed</v>
          </cell>
          <cell r="C413" t="str">
            <v>Sam Pannick</v>
          </cell>
          <cell r="D413" t="str">
            <v>Charged</v>
          </cell>
          <cell r="E413" t="str">
            <v>Akposeba Mukoro</v>
          </cell>
          <cell r="F413" t="str">
            <v/>
          </cell>
          <cell r="G413" t="str">
            <v/>
          </cell>
          <cell r="H413" t="str">
            <v/>
          </cell>
          <cell r="I413" t="str">
            <v/>
          </cell>
          <cell r="J413" t="str">
            <v/>
          </cell>
          <cell r="K413" t="str">
            <v/>
          </cell>
          <cell r="L413" t="str">
            <v/>
          </cell>
          <cell r="M413" t="str">
            <v/>
          </cell>
          <cell r="N413" t="str">
            <v/>
          </cell>
          <cell r="O413" t="str">
            <v/>
          </cell>
          <cell r="P413" t="str">
            <v/>
          </cell>
          <cell r="Q413" t="str">
            <v/>
          </cell>
          <cell r="R413" t="e">
            <v>#N/A</v>
          </cell>
          <cell r="S413" t="e">
            <v>#N/A</v>
          </cell>
        </row>
        <row r="414">
          <cell r="A414" t="str">
            <v>OAA0010786</v>
          </cell>
          <cell r="B414" t="str">
            <v>Closed</v>
          </cell>
          <cell r="C414" t="str">
            <v>Kate Perris</v>
          </cell>
          <cell r="D414" t="str">
            <v>Charged</v>
          </cell>
          <cell r="E414" t="str">
            <v>Akposeba Mukoro</v>
          </cell>
          <cell r="F414" t="str">
            <v/>
          </cell>
          <cell r="G414" t="str">
            <v/>
          </cell>
          <cell r="H414" t="str">
            <v/>
          </cell>
          <cell r="I414" t="str">
            <v/>
          </cell>
          <cell r="J414" t="str">
            <v/>
          </cell>
          <cell r="K414" t="str">
            <v/>
          </cell>
          <cell r="L414" t="str">
            <v/>
          </cell>
          <cell r="M414" t="str">
            <v/>
          </cell>
          <cell r="N414" t="str">
            <v/>
          </cell>
          <cell r="O414" t="str">
            <v/>
          </cell>
          <cell r="P414" t="str">
            <v/>
          </cell>
          <cell r="Q414" t="str">
            <v/>
          </cell>
          <cell r="R414" t="e">
            <v>#N/A</v>
          </cell>
          <cell r="S414" t="e">
            <v>#N/A</v>
          </cell>
        </row>
        <row r="415">
          <cell r="A415" t="str">
            <v>OAA0010787</v>
          </cell>
          <cell r="B415" t="str">
            <v>Closed</v>
          </cell>
          <cell r="C415" t="str">
            <v>Anthony Kucernak</v>
          </cell>
          <cell r="D415" t="str">
            <v>Charged</v>
          </cell>
          <cell r="E415" t="str">
            <v>Wunmi Agunbiade</v>
          </cell>
          <cell r="F415" t="str">
            <v>EP/J016454/1</v>
          </cell>
          <cell r="G415" t="str">
            <v/>
          </cell>
          <cell r="H415">
            <v>499929</v>
          </cell>
          <cell r="I415" t="str">
            <v>EP/G030995/1</v>
          </cell>
          <cell r="J415">
            <v>261066</v>
          </cell>
          <cell r="K415" t="str">
            <v/>
          </cell>
          <cell r="L415" t="str">
            <v/>
          </cell>
          <cell r="M415" t="str">
            <v/>
          </cell>
          <cell r="N415" t="str">
            <v/>
          </cell>
          <cell r="O415" t="str">
            <v/>
          </cell>
          <cell r="P415" t="str">
            <v/>
          </cell>
          <cell r="Q415" t="str">
            <v/>
          </cell>
          <cell r="R415" t="str">
            <v>10.1016/j.electacta.2015.04.066</v>
          </cell>
          <cell r="S415">
            <v>0</v>
          </cell>
        </row>
        <row r="416">
          <cell r="A416" t="str">
            <v>OAA0010793</v>
          </cell>
          <cell r="B416" t="str">
            <v>Closed</v>
          </cell>
          <cell r="C416" t="str">
            <v>Beñat Gurrutxaga Lerma</v>
          </cell>
          <cell r="D416" t="str">
            <v>Charged</v>
          </cell>
          <cell r="E416" t="str">
            <v>Akposeba Mukoro</v>
          </cell>
          <cell r="F416" t="str">
            <v/>
          </cell>
          <cell r="G416" t="str">
            <v/>
          </cell>
          <cell r="H416" t="str">
            <v/>
          </cell>
          <cell r="I416" t="str">
            <v/>
          </cell>
          <cell r="J416" t="str">
            <v/>
          </cell>
          <cell r="K416" t="str">
            <v/>
          </cell>
          <cell r="L416" t="str">
            <v/>
          </cell>
          <cell r="M416" t="str">
            <v/>
          </cell>
          <cell r="N416" t="str">
            <v/>
          </cell>
          <cell r="O416" t="str">
            <v/>
          </cell>
          <cell r="P416" t="str">
            <v/>
          </cell>
          <cell r="Q416" t="str">
            <v/>
          </cell>
          <cell r="R416" t="e">
            <v>#N/A</v>
          </cell>
          <cell r="S416" t="e">
            <v>#N/A</v>
          </cell>
        </row>
        <row r="417">
          <cell r="A417" t="str">
            <v>OAA0010794</v>
          </cell>
          <cell r="B417" t="str">
            <v>Closed</v>
          </cell>
          <cell r="C417" t="str">
            <v>Stuart Green</v>
          </cell>
          <cell r="D417" t="str">
            <v>Charged</v>
          </cell>
          <cell r="E417" t="str">
            <v>Akposeba Mukoro</v>
          </cell>
          <cell r="F417" t="str">
            <v/>
          </cell>
          <cell r="G417" t="str">
            <v/>
          </cell>
          <cell r="H417" t="str">
            <v/>
          </cell>
          <cell r="I417" t="str">
            <v/>
          </cell>
          <cell r="J417" t="str">
            <v/>
          </cell>
          <cell r="K417" t="str">
            <v/>
          </cell>
          <cell r="L417" t="str">
            <v/>
          </cell>
          <cell r="M417" t="str">
            <v/>
          </cell>
          <cell r="N417" t="str">
            <v/>
          </cell>
          <cell r="O417" t="str">
            <v/>
          </cell>
          <cell r="P417" t="str">
            <v/>
          </cell>
          <cell r="Q417" t="str">
            <v/>
          </cell>
          <cell r="R417" t="e">
            <v>#N/A</v>
          </cell>
          <cell r="S417" t="e">
            <v>#N/A</v>
          </cell>
        </row>
        <row r="418">
          <cell r="A418" t="str">
            <v>OAA0010795</v>
          </cell>
          <cell r="B418" t="str">
            <v>Closed</v>
          </cell>
          <cell r="C418" t="str">
            <v>Richard Craster</v>
          </cell>
          <cell r="D418" t="str">
            <v>Charged</v>
          </cell>
          <cell r="E418" t="str">
            <v>Amarjit Sandhu</v>
          </cell>
          <cell r="F418" t="str">
            <v>EP/J009636/1</v>
          </cell>
          <cell r="G418" t="str">
            <v/>
          </cell>
          <cell r="H418">
            <v>494629</v>
          </cell>
          <cell r="I418" t="str">
            <v/>
          </cell>
          <cell r="J418" t="str">
            <v/>
          </cell>
          <cell r="K418" t="str">
            <v/>
          </cell>
          <cell r="L418" t="str">
            <v/>
          </cell>
          <cell r="M418" t="str">
            <v/>
          </cell>
          <cell r="N418" t="str">
            <v/>
          </cell>
          <cell r="O418" t="str">
            <v/>
          </cell>
          <cell r="P418" t="str">
            <v/>
          </cell>
          <cell r="Q418" t="str">
            <v/>
          </cell>
          <cell r="R418" t="str">
            <v xml:space="preserve">10.1098/rspa.2015.0084 </v>
          </cell>
          <cell r="S418" t="str">
            <v>PMC4528656</v>
          </cell>
        </row>
        <row r="419">
          <cell r="A419" t="str">
            <v>OAA0010796</v>
          </cell>
          <cell r="B419" t="str">
            <v>Awaiting Customer</v>
          </cell>
          <cell r="C419" t="str">
            <v>Lara Cathcart</v>
          </cell>
          <cell r="D419" t="str">
            <v>Committed</v>
          </cell>
          <cell r="E419" t="str">
            <v>Amarjit Sandhu</v>
          </cell>
          <cell r="F419" t="str">
            <v/>
          </cell>
          <cell r="G419" t="str">
            <v/>
          </cell>
          <cell r="H419" t="str">
            <v/>
          </cell>
          <cell r="I419" t="str">
            <v/>
          </cell>
          <cell r="J419" t="str">
            <v/>
          </cell>
          <cell r="K419" t="str">
            <v/>
          </cell>
          <cell r="L419" t="str">
            <v/>
          </cell>
          <cell r="M419" t="str">
            <v/>
          </cell>
          <cell r="N419" t="str">
            <v/>
          </cell>
          <cell r="O419" t="str">
            <v/>
          </cell>
          <cell r="P419" t="str">
            <v/>
          </cell>
          <cell r="Q419" t="str">
            <v/>
          </cell>
          <cell r="R419" t="e">
            <v>#N/A</v>
          </cell>
          <cell r="S419" t="e">
            <v>#N/A</v>
          </cell>
        </row>
        <row r="420">
          <cell r="A420" t="str">
            <v>OAA0010797</v>
          </cell>
          <cell r="B420" t="str">
            <v>Closed</v>
          </cell>
          <cell r="C420" t="str">
            <v>Shiranee Sriskandan</v>
          </cell>
          <cell r="D420" t="str">
            <v>Charged</v>
          </cell>
          <cell r="E420" t="str">
            <v>Akposeba Mukoro</v>
          </cell>
          <cell r="F420" t="str">
            <v/>
          </cell>
          <cell r="G420" t="str">
            <v/>
          </cell>
          <cell r="H420" t="str">
            <v/>
          </cell>
          <cell r="I420" t="str">
            <v/>
          </cell>
          <cell r="J420" t="str">
            <v/>
          </cell>
          <cell r="K420" t="str">
            <v/>
          </cell>
          <cell r="L420" t="str">
            <v/>
          </cell>
          <cell r="M420" t="str">
            <v/>
          </cell>
          <cell r="N420" t="str">
            <v/>
          </cell>
          <cell r="O420" t="str">
            <v/>
          </cell>
          <cell r="P420" t="str">
            <v/>
          </cell>
          <cell r="Q420" t="str">
            <v/>
          </cell>
          <cell r="R420" t="str">
            <v>10.1128/IAI.02892-14</v>
          </cell>
          <cell r="S420" t="str">
            <v>PMC4363422</v>
          </cell>
        </row>
        <row r="421">
          <cell r="A421" t="str">
            <v>OAA0010798</v>
          </cell>
          <cell r="B421" t="str">
            <v>Closed</v>
          </cell>
          <cell r="C421" t="str">
            <v>Azeem Majeed</v>
          </cell>
          <cell r="D421" t="str">
            <v>Charged</v>
          </cell>
          <cell r="E421" t="str">
            <v>Akposeba Mukoro</v>
          </cell>
          <cell r="F421" t="str">
            <v>N/A</v>
          </cell>
          <cell r="G421" t="str">
            <v/>
          </cell>
          <cell r="H421">
            <v>565596</v>
          </cell>
          <cell r="I421" t="str">
            <v/>
          </cell>
          <cell r="J421" t="str">
            <v/>
          </cell>
          <cell r="K421" t="str">
            <v/>
          </cell>
          <cell r="L421" t="str">
            <v/>
          </cell>
          <cell r="M421" t="str">
            <v/>
          </cell>
          <cell r="N421" t="str">
            <v/>
          </cell>
          <cell r="O421" t="str">
            <v/>
          </cell>
          <cell r="P421" t="str">
            <v/>
          </cell>
          <cell r="Q421" t="str">
            <v/>
          </cell>
          <cell r="R421" t="e">
            <v>#N/A</v>
          </cell>
          <cell r="S421" t="e">
            <v>#N/A</v>
          </cell>
        </row>
        <row r="422">
          <cell r="A422" t="str">
            <v>OAA0010799</v>
          </cell>
          <cell r="B422" t="str">
            <v>Closed</v>
          </cell>
          <cell r="C422" t="str">
            <v>Andrew Livingston</v>
          </cell>
          <cell r="D422" t="str">
            <v>Charged</v>
          </cell>
          <cell r="E422" t="str">
            <v>Akposeba Mukoro</v>
          </cell>
          <cell r="F422" t="str">
            <v>EP/J014974/1</v>
          </cell>
          <cell r="G422" t="str">
            <v/>
          </cell>
          <cell r="H422">
            <v>496545</v>
          </cell>
          <cell r="I422" t="str">
            <v>PITN-GA-2009-238291</v>
          </cell>
          <cell r="J422">
            <v>360628</v>
          </cell>
          <cell r="K422" t="str">
            <v>4101136</v>
          </cell>
          <cell r="L422">
            <v>486578</v>
          </cell>
          <cell r="M422" t="str">
            <v/>
          </cell>
          <cell r="N422" t="str">
            <v/>
          </cell>
          <cell r="O422" t="str">
            <v/>
          </cell>
          <cell r="P422" t="str">
            <v/>
          </cell>
          <cell r="Q422" t="str">
            <v/>
          </cell>
          <cell r="R422" t="str">
            <v>10.1002/chem.201501001</v>
          </cell>
          <cell r="S422" t="str">
            <v>PMC4517100</v>
          </cell>
        </row>
        <row r="423">
          <cell r="A423" t="str">
            <v>OAA0010800</v>
          </cell>
          <cell r="B423" t="str">
            <v>Closed</v>
          </cell>
          <cell r="C423" t="str">
            <v>Krystallo Hadjicosti</v>
          </cell>
          <cell r="D423" t="str">
            <v>Charged</v>
          </cell>
          <cell r="E423" t="str">
            <v>Akposeba Mukoro</v>
          </cell>
          <cell r="F423" t="str">
            <v/>
          </cell>
          <cell r="G423" t="str">
            <v/>
          </cell>
          <cell r="H423" t="str">
            <v/>
          </cell>
          <cell r="I423" t="str">
            <v/>
          </cell>
          <cell r="J423" t="str">
            <v/>
          </cell>
          <cell r="K423" t="str">
            <v/>
          </cell>
          <cell r="L423" t="str">
            <v/>
          </cell>
          <cell r="M423" t="str">
            <v/>
          </cell>
          <cell r="N423" t="str">
            <v/>
          </cell>
          <cell r="O423" t="str">
            <v/>
          </cell>
          <cell r="P423" t="str">
            <v/>
          </cell>
          <cell r="Q423" t="str">
            <v/>
          </cell>
          <cell r="R423" t="e">
            <v>#N/A</v>
          </cell>
          <cell r="S423" t="e">
            <v>#N/A</v>
          </cell>
        </row>
        <row r="424">
          <cell r="A424" t="str">
            <v>OAA0010802</v>
          </cell>
          <cell r="B424" t="str">
            <v>Closed</v>
          </cell>
          <cell r="C424" t="str">
            <v>Jennifer Siggers</v>
          </cell>
          <cell r="D424" t="str">
            <v>Charged</v>
          </cell>
          <cell r="E424" t="str">
            <v>Akposeba Mukoro</v>
          </cell>
          <cell r="F424" t="str">
            <v/>
          </cell>
          <cell r="G424" t="str">
            <v/>
          </cell>
          <cell r="H424" t="str">
            <v/>
          </cell>
          <cell r="I424" t="str">
            <v/>
          </cell>
          <cell r="J424" t="str">
            <v/>
          </cell>
          <cell r="K424" t="str">
            <v/>
          </cell>
          <cell r="L424" t="str">
            <v/>
          </cell>
          <cell r="M424" t="str">
            <v/>
          </cell>
          <cell r="N424" t="str">
            <v/>
          </cell>
          <cell r="O424" t="str">
            <v/>
          </cell>
          <cell r="P424" t="str">
            <v/>
          </cell>
          <cell r="Q424" t="str">
            <v/>
          </cell>
          <cell r="R424" t="e">
            <v>#N/A</v>
          </cell>
          <cell r="S424" t="e">
            <v>#N/A</v>
          </cell>
        </row>
        <row r="425">
          <cell r="A425" t="str">
            <v>OAA0010803</v>
          </cell>
          <cell r="B425" t="str">
            <v>Closed</v>
          </cell>
          <cell r="C425" t="str">
            <v>Shamim Rahman</v>
          </cell>
          <cell r="D425" t="str">
            <v>Charged</v>
          </cell>
          <cell r="E425" t="str">
            <v>Akposeba Mukoro</v>
          </cell>
          <cell r="F425" t="str">
            <v/>
          </cell>
          <cell r="G425" t="str">
            <v/>
          </cell>
          <cell r="H425" t="str">
            <v/>
          </cell>
          <cell r="I425" t="str">
            <v/>
          </cell>
          <cell r="J425" t="str">
            <v/>
          </cell>
          <cell r="K425" t="str">
            <v/>
          </cell>
          <cell r="L425" t="str">
            <v/>
          </cell>
          <cell r="M425" t="str">
            <v/>
          </cell>
          <cell r="N425" t="str">
            <v/>
          </cell>
          <cell r="O425" t="str">
            <v/>
          </cell>
          <cell r="P425" t="str">
            <v/>
          </cell>
          <cell r="Q425" t="str">
            <v/>
          </cell>
          <cell r="R425" t="e">
            <v>#N/A</v>
          </cell>
          <cell r="S425" t="e">
            <v>#N/A</v>
          </cell>
        </row>
        <row r="426">
          <cell r="A426" t="str">
            <v>OAA0010805</v>
          </cell>
          <cell r="B426" t="str">
            <v>Closed</v>
          </cell>
          <cell r="C426" t="str">
            <v>Piers Barnes</v>
          </cell>
          <cell r="D426" t="str">
            <v>Charged</v>
          </cell>
          <cell r="E426" t="str">
            <v>Akposeba Mukoro</v>
          </cell>
          <cell r="F426" t="str">
            <v>EP/J002305/1</v>
          </cell>
          <cell r="G426" t="str">
            <v/>
          </cell>
          <cell r="H426">
            <v>472020</v>
          </cell>
          <cell r="I426" t="str">
            <v/>
          </cell>
          <cell r="J426" t="str">
            <v/>
          </cell>
          <cell r="K426" t="str">
            <v/>
          </cell>
          <cell r="L426" t="str">
            <v/>
          </cell>
          <cell r="M426" t="str">
            <v/>
          </cell>
          <cell r="N426" t="str">
            <v/>
          </cell>
          <cell r="O426" t="str">
            <v/>
          </cell>
          <cell r="P426" t="str">
            <v/>
          </cell>
          <cell r="Q426" t="str">
            <v/>
          </cell>
          <cell r="R426" t="str">
            <v>10.1038/ncomms8124</v>
          </cell>
          <cell r="S426" t="str">
            <v>PMC4458867</v>
          </cell>
        </row>
        <row r="427">
          <cell r="A427" t="str">
            <v>OAA0010806</v>
          </cell>
          <cell r="B427" t="str">
            <v>In Progress</v>
          </cell>
          <cell r="C427" t="str">
            <v>Daniel Reed</v>
          </cell>
          <cell r="D427" t="str">
            <v>Pending</v>
          </cell>
          <cell r="E427" t="str">
            <v>Kate Perris</v>
          </cell>
          <cell r="F427" t="str">
            <v/>
          </cell>
          <cell r="G427" t="str">
            <v/>
          </cell>
          <cell r="H427" t="str">
            <v/>
          </cell>
          <cell r="I427" t="str">
            <v/>
          </cell>
          <cell r="J427" t="str">
            <v/>
          </cell>
          <cell r="K427" t="str">
            <v/>
          </cell>
          <cell r="L427" t="str">
            <v/>
          </cell>
          <cell r="M427" t="str">
            <v/>
          </cell>
          <cell r="N427" t="str">
            <v/>
          </cell>
          <cell r="O427" t="str">
            <v/>
          </cell>
          <cell r="P427" t="str">
            <v/>
          </cell>
          <cell r="Q427" t="str">
            <v/>
          </cell>
          <cell r="R427" t="e">
            <v>#N/A</v>
          </cell>
          <cell r="S427" t="e">
            <v>#N/A</v>
          </cell>
        </row>
        <row r="428">
          <cell r="A428" t="str">
            <v>OAA0010807</v>
          </cell>
          <cell r="B428" t="str">
            <v>Awaiting Customer</v>
          </cell>
          <cell r="C428" t="str">
            <v>Valeria Garbin</v>
          </cell>
          <cell r="D428" t="str">
            <v>Pending</v>
          </cell>
          <cell r="E428" t="str">
            <v>Kate Perris</v>
          </cell>
          <cell r="F428" t="str">
            <v>PCIG13-GA-2013-618333</v>
          </cell>
          <cell r="G428" t="str">
            <v/>
          </cell>
          <cell r="H428">
            <v>550695</v>
          </cell>
          <cell r="I428" t="str">
            <v/>
          </cell>
          <cell r="J428" t="str">
            <v/>
          </cell>
          <cell r="K428" t="str">
            <v/>
          </cell>
          <cell r="L428" t="str">
            <v/>
          </cell>
          <cell r="M428" t="str">
            <v/>
          </cell>
          <cell r="N428" t="str">
            <v/>
          </cell>
          <cell r="O428" t="str">
            <v/>
          </cell>
          <cell r="P428" t="str">
            <v/>
          </cell>
          <cell r="Q428" t="str">
            <v/>
          </cell>
          <cell r="R428" t="e">
            <v>#N/A</v>
          </cell>
          <cell r="S428" t="e">
            <v>#N/A</v>
          </cell>
        </row>
        <row r="429">
          <cell r="A429" t="str">
            <v>OAA0010808</v>
          </cell>
          <cell r="B429" t="str">
            <v>Rejected</v>
          </cell>
          <cell r="C429" t="str">
            <v>Rosemary Boyton</v>
          </cell>
          <cell r="D429" t="str">
            <v>Pending</v>
          </cell>
          <cell r="E429" t="str">
            <v>Philippa Hatch</v>
          </cell>
          <cell r="F429" t="str">
            <v>MRC Ref G0400503</v>
          </cell>
          <cell r="G429" t="str">
            <v/>
          </cell>
          <cell r="H429">
            <v>177935</v>
          </cell>
          <cell r="I429" t="str">
            <v/>
          </cell>
          <cell r="J429" t="str">
            <v/>
          </cell>
          <cell r="K429" t="str">
            <v/>
          </cell>
          <cell r="L429" t="str">
            <v/>
          </cell>
          <cell r="M429" t="str">
            <v/>
          </cell>
          <cell r="N429" t="str">
            <v/>
          </cell>
          <cell r="O429" t="str">
            <v/>
          </cell>
          <cell r="P429" t="str">
            <v/>
          </cell>
          <cell r="Q429" t="str">
            <v/>
          </cell>
          <cell r="R429" t="e">
            <v>#N/A</v>
          </cell>
          <cell r="S429" t="e">
            <v>#N/A</v>
          </cell>
        </row>
        <row r="430">
          <cell r="A430" t="str">
            <v>OAA0010809</v>
          </cell>
          <cell r="B430" t="str">
            <v>Awaiting Customer</v>
          </cell>
          <cell r="C430" t="str">
            <v>Guy-Bart Stan</v>
          </cell>
          <cell r="D430" t="str">
            <v>Pending</v>
          </cell>
          <cell r="E430" t="str">
            <v>Nora Mulvaney</v>
          </cell>
          <cell r="F430" t="str">
            <v>EP/G036004/1</v>
          </cell>
          <cell r="G430" t="str">
            <v/>
          </cell>
          <cell r="H430">
            <v>208115</v>
          </cell>
          <cell r="I430" t="str">
            <v/>
          </cell>
          <cell r="J430" t="str">
            <v/>
          </cell>
          <cell r="K430" t="str">
            <v/>
          </cell>
          <cell r="L430" t="str">
            <v/>
          </cell>
          <cell r="M430" t="str">
            <v/>
          </cell>
          <cell r="N430" t="str">
            <v/>
          </cell>
          <cell r="O430" t="str">
            <v/>
          </cell>
          <cell r="P430" t="str">
            <v/>
          </cell>
          <cell r="Q430" t="str">
            <v/>
          </cell>
          <cell r="R430" t="e">
            <v>#N/A</v>
          </cell>
          <cell r="S430" t="e">
            <v>#N/A</v>
          </cell>
        </row>
        <row r="431">
          <cell r="A431" t="str">
            <v>OAA0010810</v>
          </cell>
          <cell r="B431" t="str">
            <v>Approved</v>
          </cell>
          <cell r="C431" t="str">
            <v>J Krishnan</v>
          </cell>
          <cell r="D431" t="str">
            <v>Committed</v>
          </cell>
          <cell r="E431" t="str">
            <v>Amarjit Sandhu</v>
          </cell>
          <cell r="F431" t="str">
            <v/>
          </cell>
          <cell r="G431" t="str">
            <v/>
          </cell>
          <cell r="H431" t="str">
            <v/>
          </cell>
          <cell r="I431" t="str">
            <v/>
          </cell>
          <cell r="J431" t="str">
            <v/>
          </cell>
          <cell r="K431" t="str">
            <v/>
          </cell>
          <cell r="L431" t="str">
            <v/>
          </cell>
          <cell r="M431" t="str">
            <v/>
          </cell>
          <cell r="N431" t="str">
            <v/>
          </cell>
          <cell r="O431" t="str">
            <v/>
          </cell>
          <cell r="P431" t="str">
            <v/>
          </cell>
          <cell r="Q431" t="str">
            <v/>
          </cell>
          <cell r="R431" t="e">
            <v>#N/A</v>
          </cell>
          <cell r="S431" t="e">
            <v>#N/A</v>
          </cell>
        </row>
        <row r="432">
          <cell r="A432" t="str">
            <v>OAA0010811</v>
          </cell>
          <cell r="B432" t="str">
            <v>Closed</v>
          </cell>
          <cell r="C432" t="str">
            <v>Sergio Bertazzo</v>
          </cell>
          <cell r="D432" t="str">
            <v>Charged</v>
          </cell>
          <cell r="E432" t="str">
            <v>Akposeba Mukoro</v>
          </cell>
          <cell r="F432" t="str">
            <v/>
          </cell>
          <cell r="G432" t="str">
            <v/>
          </cell>
          <cell r="H432" t="str">
            <v/>
          </cell>
          <cell r="I432" t="str">
            <v/>
          </cell>
          <cell r="J432" t="str">
            <v/>
          </cell>
          <cell r="K432" t="str">
            <v/>
          </cell>
          <cell r="L432" t="str">
            <v/>
          </cell>
          <cell r="M432" t="str">
            <v/>
          </cell>
          <cell r="N432" t="str">
            <v/>
          </cell>
          <cell r="O432" t="str">
            <v/>
          </cell>
          <cell r="P432" t="str">
            <v/>
          </cell>
          <cell r="Q432" t="str">
            <v/>
          </cell>
          <cell r="R432" t="e">
            <v>#N/A</v>
          </cell>
          <cell r="S432" t="e">
            <v>#N/A</v>
          </cell>
        </row>
        <row r="433">
          <cell r="A433" t="str">
            <v>OAA0010812</v>
          </cell>
          <cell r="B433" t="str">
            <v>Closed</v>
          </cell>
          <cell r="C433" t="str">
            <v>Maruf Ali</v>
          </cell>
          <cell r="D433" t="str">
            <v>Charged</v>
          </cell>
          <cell r="E433" t="str">
            <v>Akposeba Mukoro</v>
          </cell>
          <cell r="F433" t="str">
            <v>C33269/A11161</v>
          </cell>
          <cell r="G433" t="str">
            <v/>
          </cell>
          <cell r="H433">
            <v>268684</v>
          </cell>
          <cell r="I433" t="str">
            <v/>
          </cell>
          <cell r="J433" t="str">
            <v/>
          </cell>
          <cell r="K433" t="str">
            <v/>
          </cell>
          <cell r="L433" t="str">
            <v/>
          </cell>
          <cell r="M433" t="str">
            <v/>
          </cell>
          <cell r="N433" t="str">
            <v/>
          </cell>
          <cell r="O433" t="str">
            <v/>
          </cell>
          <cell r="P433" t="str">
            <v/>
          </cell>
          <cell r="Q433" t="str">
            <v/>
          </cell>
          <cell r="R433" t="e">
            <v>#N/A</v>
          </cell>
          <cell r="S433" t="e">
            <v>#N/A</v>
          </cell>
        </row>
        <row r="434">
          <cell r="A434" t="str">
            <v>OAA0010813</v>
          </cell>
          <cell r="B434" t="str">
            <v>Closed</v>
          </cell>
          <cell r="C434" t="str">
            <v>Nick Andreas</v>
          </cell>
          <cell r="D434" t="str">
            <v>Charged</v>
          </cell>
          <cell r="E434" t="str">
            <v>Akposeba Mukoro</v>
          </cell>
          <cell r="F434" t="str">
            <v/>
          </cell>
          <cell r="G434" t="str">
            <v/>
          </cell>
          <cell r="H434" t="str">
            <v/>
          </cell>
          <cell r="I434" t="str">
            <v/>
          </cell>
          <cell r="J434" t="str">
            <v/>
          </cell>
          <cell r="K434" t="str">
            <v/>
          </cell>
          <cell r="L434" t="str">
            <v/>
          </cell>
          <cell r="M434" t="str">
            <v/>
          </cell>
          <cell r="N434" t="str">
            <v/>
          </cell>
          <cell r="O434" t="str">
            <v/>
          </cell>
          <cell r="P434" t="str">
            <v/>
          </cell>
          <cell r="Q434" t="str">
            <v/>
          </cell>
          <cell r="R434" t="e">
            <v>#N/A</v>
          </cell>
          <cell r="S434" t="e">
            <v>#N/A</v>
          </cell>
        </row>
        <row r="435">
          <cell r="A435" t="str">
            <v>OAA0010815</v>
          </cell>
          <cell r="B435" t="str">
            <v>Closed</v>
          </cell>
          <cell r="C435" t="str">
            <v>Rosemary Boyton</v>
          </cell>
          <cell r="D435" t="str">
            <v>Charged</v>
          </cell>
          <cell r="E435" t="str">
            <v>Akposeba Mukoro</v>
          </cell>
          <cell r="F435" t="str">
            <v>095472/Z/11/Z</v>
          </cell>
          <cell r="G435" t="str">
            <v/>
          </cell>
          <cell r="H435">
            <v>491998</v>
          </cell>
          <cell r="I435" t="str">
            <v/>
          </cell>
          <cell r="J435" t="str">
            <v/>
          </cell>
          <cell r="K435" t="str">
            <v/>
          </cell>
          <cell r="L435" t="str">
            <v/>
          </cell>
          <cell r="M435" t="str">
            <v/>
          </cell>
          <cell r="N435" t="str">
            <v/>
          </cell>
          <cell r="O435" t="str">
            <v/>
          </cell>
          <cell r="P435" t="str">
            <v/>
          </cell>
          <cell r="Q435" t="str">
            <v/>
          </cell>
          <cell r="R435" t="e">
            <v>#N/A</v>
          </cell>
          <cell r="S435" t="e">
            <v>#N/A</v>
          </cell>
        </row>
        <row r="436">
          <cell r="A436" t="str">
            <v>OAA0010821</v>
          </cell>
          <cell r="B436" t="str">
            <v>Closed</v>
          </cell>
          <cell r="C436" t="str">
            <v>Michael Stacey</v>
          </cell>
          <cell r="D436" t="str">
            <v>Charged</v>
          </cell>
          <cell r="E436" t="str">
            <v>Amarjit Sandhu</v>
          </cell>
          <cell r="F436" t="str">
            <v/>
          </cell>
          <cell r="G436" t="str">
            <v/>
          </cell>
          <cell r="H436" t="str">
            <v/>
          </cell>
          <cell r="I436" t="str">
            <v/>
          </cell>
          <cell r="J436" t="str">
            <v/>
          </cell>
          <cell r="K436" t="str">
            <v/>
          </cell>
          <cell r="L436" t="str">
            <v/>
          </cell>
          <cell r="M436" t="str">
            <v/>
          </cell>
          <cell r="N436" t="str">
            <v/>
          </cell>
          <cell r="O436" t="str">
            <v/>
          </cell>
          <cell r="P436" t="str">
            <v/>
          </cell>
          <cell r="Q436" t="str">
            <v/>
          </cell>
          <cell r="R436" t="str">
            <v>10.1136/jramc-2015-000427</v>
          </cell>
          <cell r="S436">
            <v>0</v>
          </cell>
        </row>
        <row r="437">
          <cell r="A437" t="str">
            <v>OAA0010822</v>
          </cell>
          <cell r="B437" t="str">
            <v>Closed</v>
          </cell>
          <cell r="C437" t="str">
            <v>Paresh Malhotra</v>
          </cell>
          <cell r="D437" t="str">
            <v>Charged</v>
          </cell>
          <cell r="E437" t="str">
            <v>Akposeba Mukoro</v>
          </cell>
          <cell r="F437" t="str">
            <v/>
          </cell>
          <cell r="G437" t="str">
            <v/>
          </cell>
          <cell r="H437" t="str">
            <v/>
          </cell>
          <cell r="I437" t="str">
            <v/>
          </cell>
          <cell r="J437" t="str">
            <v/>
          </cell>
          <cell r="K437" t="str">
            <v/>
          </cell>
          <cell r="L437" t="str">
            <v/>
          </cell>
          <cell r="M437" t="str">
            <v/>
          </cell>
          <cell r="N437" t="str">
            <v/>
          </cell>
          <cell r="O437" t="str">
            <v/>
          </cell>
          <cell r="P437" t="str">
            <v/>
          </cell>
          <cell r="Q437" t="str">
            <v/>
          </cell>
          <cell r="R437" t="e">
            <v>#N/A</v>
          </cell>
          <cell r="S437" t="e">
            <v>#N/A</v>
          </cell>
        </row>
        <row r="438">
          <cell r="A438" t="str">
            <v>OAA0010823</v>
          </cell>
          <cell r="B438" t="str">
            <v>Closed</v>
          </cell>
          <cell r="C438" t="str">
            <v>George Jackson</v>
          </cell>
          <cell r="D438" t="str">
            <v>Charged</v>
          </cell>
          <cell r="E438" t="str">
            <v>Akposeba Mukoro</v>
          </cell>
          <cell r="F438" t="str">
            <v>EP/J014958/1</v>
          </cell>
          <cell r="G438" t="str">
            <v/>
          </cell>
          <cell r="H438">
            <v>500344</v>
          </cell>
          <cell r="I438" t="str">
            <v/>
          </cell>
          <cell r="J438" t="str">
            <v/>
          </cell>
          <cell r="K438" t="str">
            <v/>
          </cell>
          <cell r="L438" t="str">
            <v/>
          </cell>
          <cell r="M438" t="str">
            <v/>
          </cell>
          <cell r="N438" t="str">
            <v/>
          </cell>
          <cell r="O438" t="str">
            <v/>
          </cell>
          <cell r="P438" t="str">
            <v/>
          </cell>
          <cell r="Q438" t="str">
            <v/>
          </cell>
          <cell r="R438" t="str">
            <v>10.1080/00268976.2015.1047425</v>
          </cell>
          <cell r="S438">
            <v>0</v>
          </cell>
        </row>
        <row r="439">
          <cell r="A439" t="str">
            <v>OAA0010824</v>
          </cell>
          <cell r="B439" t="str">
            <v>Closed</v>
          </cell>
          <cell r="C439" t="str">
            <v>Daniel Rueckert</v>
          </cell>
          <cell r="D439" t="str">
            <v>Charged</v>
          </cell>
          <cell r="E439" t="str">
            <v>Akposeba Mukoro</v>
          </cell>
          <cell r="F439" t="str">
            <v/>
          </cell>
          <cell r="G439" t="str">
            <v/>
          </cell>
          <cell r="H439" t="str">
            <v/>
          </cell>
          <cell r="I439" t="str">
            <v/>
          </cell>
          <cell r="J439" t="str">
            <v/>
          </cell>
          <cell r="K439" t="str">
            <v/>
          </cell>
          <cell r="L439" t="str">
            <v/>
          </cell>
          <cell r="M439" t="str">
            <v/>
          </cell>
          <cell r="N439" t="str">
            <v/>
          </cell>
          <cell r="O439" t="str">
            <v/>
          </cell>
          <cell r="P439" t="str">
            <v/>
          </cell>
          <cell r="Q439" t="str">
            <v/>
          </cell>
          <cell r="R439" t="e">
            <v>#N/A</v>
          </cell>
          <cell r="S439" t="e">
            <v>#N/A</v>
          </cell>
        </row>
        <row r="440">
          <cell r="A440" t="str">
            <v>OAA0010827</v>
          </cell>
          <cell r="B440" t="str">
            <v>Closed</v>
          </cell>
          <cell r="C440" t="str">
            <v>Ignacio Duran</v>
          </cell>
          <cell r="D440" t="str">
            <v>Charged</v>
          </cell>
          <cell r="E440" t="str">
            <v>Akposeba Mukoro</v>
          </cell>
          <cell r="F440" t="str">
            <v>FP7 - 305410</v>
          </cell>
          <cell r="G440" t="str">
            <v/>
          </cell>
          <cell r="H440">
            <v>521737</v>
          </cell>
          <cell r="I440" t="str">
            <v/>
          </cell>
          <cell r="J440" t="str">
            <v/>
          </cell>
          <cell r="K440" t="str">
            <v/>
          </cell>
          <cell r="L440" t="str">
            <v/>
          </cell>
          <cell r="M440" t="str">
            <v/>
          </cell>
          <cell r="N440" t="str">
            <v/>
          </cell>
          <cell r="O440" t="str">
            <v/>
          </cell>
          <cell r="P440" t="str">
            <v/>
          </cell>
          <cell r="Q440" t="str">
            <v/>
          </cell>
          <cell r="R440" t="e">
            <v>#N/A</v>
          </cell>
          <cell r="S440" t="e">
            <v>#N/A</v>
          </cell>
        </row>
        <row r="441">
          <cell r="A441" t="str">
            <v>OAA0010828</v>
          </cell>
          <cell r="B441" t="str">
            <v>Closed</v>
          </cell>
          <cell r="C441" t="str">
            <v>James Flanagan</v>
          </cell>
          <cell r="D441" t="str">
            <v>Charged</v>
          </cell>
          <cell r="E441" t="str">
            <v>Akposeba Mukoro</v>
          </cell>
          <cell r="F441" t="str">
            <v>2009MaySF03</v>
          </cell>
          <cell r="G441" t="str">
            <v/>
          </cell>
          <cell r="H441">
            <v>323378</v>
          </cell>
          <cell r="I441" t="str">
            <v/>
          </cell>
          <cell r="J441" t="str">
            <v/>
          </cell>
          <cell r="K441" t="str">
            <v/>
          </cell>
          <cell r="L441" t="str">
            <v/>
          </cell>
          <cell r="M441" t="str">
            <v/>
          </cell>
          <cell r="N441" t="str">
            <v/>
          </cell>
          <cell r="O441" t="str">
            <v/>
          </cell>
          <cell r="P441" t="str">
            <v/>
          </cell>
          <cell r="Q441" t="str">
            <v/>
          </cell>
          <cell r="R441" t="e">
            <v>#N/A</v>
          </cell>
          <cell r="S441" t="e">
            <v>#N/A</v>
          </cell>
        </row>
        <row r="442">
          <cell r="A442" t="str">
            <v>OAA0010829</v>
          </cell>
          <cell r="B442" t="str">
            <v>Approved</v>
          </cell>
          <cell r="C442" t="str">
            <v>Alison Holmes</v>
          </cell>
          <cell r="D442" t="str">
            <v>Committed</v>
          </cell>
          <cell r="E442" t="str">
            <v>Amarjit Sandhu</v>
          </cell>
          <cell r="F442" t="str">
            <v/>
          </cell>
          <cell r="G442" t="str">
            <v/>
          </cell>
          <cell r="H442" t="str">
            <v/>
          </cell>
          <cell r="I442" t="str">
            <v/>
          </cell>
          <cell r="J442" t="str">
            <v/>
          </cell>
          <cell r="K442" t="str">
            <v/>
          </cell>
          <cell r="L442" t="str">
            <v/>
          </cell>
          <cell r="M442" t="str">
            <v/>
          </cell>
          <cell r="N442" t="str">
            <v/>
          </cell>
          <cell r="O442" t="str">
            <v/>
          </cell>
          <cell r="P442" t="str">
            <v/>
          </cell>
          <cell r="Q442" t="str">
            <v/>
          </cell>
          <cell r="R442" t="e">
            <v>#N/A</v>
          </cell>
          <cell r="S442" t="e">
            <v>#N/A</v>
          </cell>
        </row>
        <row r="443">
          <cell r="A443" t="str">
            <v>OAA0010832</v>
          </cell>
          <cell r="B443" t="str">
            <v>Closed</v>
          </cell>
          <cell r="C443" t="str">
            <v>Iain McCulloch</v>
          </cell>
          <cell r="D443" t="str">
            <v>Charged</v>
          </cell>
          <cell r="E443" t="str">
            <v>Akposeba Mukoro</v>
          </cell>
          <cell r="F443" t="str">
            <v>287818</v>
          </cell>
          <cell r="G443" t="str">
            <v/>
          </cell>
          <cell r="H443">
            <v>481421</v>
          </cell>
          <cell r="I443" t="str">
            <v/>
          </cell>
          <cell r="J443" t="str">
            <v/>
          </cell>
          <cell r="K443" t="str">
            <v/>
          </cell>
          <cell r="L443" t="str">
            <v/>
          </cell>
          <cell r="M443" t="str">
            <v/>
          </cell>
          <cell r="N443" t="str">
            <v/>
          </cell>
          <cell r="O443" t="str">
            <v/>
          </cell>
          <cell r="P443" t="str">
            <v/>
          </cell>
          <cell r="Q443" t="str">
            <v/>
          </cell>
          <cell r="R443" t="e">
            <v>#N/A</v>
          </cell>
          <cell r="S443" t="e">
            <v>#N/A</v>
          </cell>
        </row>
        <row r="444">
          <cell r="A444" t="str">
            <v>OAA0010834</v>
          </cell>
          <cell r="B444" t="str">
            <v>Closed</v>
          </cell>
          <cell r="C444" t="str">
            <v>Danny Altmann</v>
          </cell>
          <cell r="D444" t="str">
            <v>Charged</v>
          </cell>
          <cell r="E444" t="str">
            <v>Akposeba Mukoro</v>
          </cell>
          <cell r="F444" t="str">
            <v>087999/B/08/Z</v>
          </cell>
          <cell r="G444" t="str">
            <v/>
          </cell>
          <cell r="H444">
            <v>309628</v>
          </cell>
          <cell r="I444" t="str">
            <v/>
          </cell>
          <cell r="J444" t="str">
            <v/>
          </cell>
          <cell r="K444" t="str">
            <v/>
          </cell>
          <cell r="L444" t="str">
            <v/>
          </cell>
          <cell r="M444" t="str">
            <v/>
          </cell>
          <cell r="N444" t="str">
            <v/>
          </cell>
          <cell r="O444" t="str">
            <v/>
          </cell>
          <cell r="P444" t="str">
            <v/>
          </cell>
          <cell r="Q444" t="str">
            <v/>
          </cell>
          <cell r="R444" t="e">
            <v>#N/A</v>
          </cell>
          <cell r="S444" t="e">
            <v>#N/A</v>
          </cell>
        </row>
        <row r="445">
          <cell r="A445" t="str">
            <v>OAA0010835</v>
          </cell>
          <cell r="B445" t="str">
            <v>New</v>
          </cell>
          <cell r="C445" t="str">
            <v>Gary Hampson</v>
          </cell>
          <cell r="D445" t="str">
            <v>Pending</v>
          </cell>
          <cell r="E445" t="str">
            <v>Kate Perris</v>
          </cell>
          <cell r="F445" t="str">
            <v/>
          </cell>
          <cell r="G445" t="str">
            <v/>
          </cell>
          <cell r="H445" t="str">
            <v/>
          </cell>
          <cell r="I445" t="str">
            <v/>
          </cell>
          <cell r="J445" t="str">
            <v/>
          </cell>
          <cell r="K445" t="str">
            <v/>
          </cell>
          <cell r="L445" t="str">
            <v/>
          </cell>
          <cell r="M445" t="str">
            <v/>
          </cell>
          <cell r="N445" t="str">
            <v/>
          </cell>
          <cell r="O445" t="str">
            <v/>
          </cell>
          <cell r="P445" t="str">
            <v/>
          </cell>
          <cell r="Q445" t="str">
            <v/>
          </cell>
          <cell r="R445" t="e">
            <v>#N/A</v>
          </cell>
          <cell r="S445" t="e">
            <v>#N/A</v>
          </cell>
        </row>
        <row r="446">
          <cell r="A446" t="str">
            <v>OAA0010836</v>
          </cell>
          <cell r="B446" t="str">
            <v>Closed</v>
          </cell>
          <cell r="C446" t="str">
            <v>Mihailo Ristic</v>
          </cell>
          <cell r="D446" t="str">
            <v>Charged</v>
          </cell>
          <cell r="E446" t="str">
            <v>Akposeba Mukoro</v>
          </cell>
          <cell r="F446" t="str">
            <v/>
          </cell>
          <cell r="G446" t="str">
            <v/>
          </cell>
          <cell r="H446" t="str">
            <v/>
          </cell>
          <cell r="I446" t="str">
            <v/>
          </cell>
          <cell r="J446" t="str">
            <v/>
          </cell>
          <cell r="K446" t="str">
            <v/>
          </cell>
          <cell r="L446" t="str">
            <v/>
          </cell>
          <cell r="M446" t="str">
            <v/>
          </cell>
          <cell r="N446" t="str">
            <v/>
          </cell>
          <cell r="O446" t="str">
            <v/>
          </cell>
          <cell r="P446" t="str">
            <v/>
          </cell>
          <cell r="Q446" t="str">
            <v/>
          </cell>
          <cell r="R446" t="e">
            <v>#N/A</v>
          </cell>
          <cell r="S446" t="e">
            <v>#N/A</v>
          </cell>
        </row>
        <row r="447">
          <cell r="A447" t="str">
            <v>OAA0010838</v>
          </cell>
          <cell r="B447" t="str">
            <v>Approved</v>
          </cell>
          <cell r="C447" t="str">
            <v>Gary Hampson</v>
          </cell>
          <cell r="D447" t="str">
            <v>Committed</v>
          </cell>
          <cell r="E447" t="str">
            <v>Akposeba Mukoro</v>
          </cell>
          <cell r="F447" t="str">
            <v/>
          </cell>
          <cell r="G447" t="str">
            <v/>
          </cell>
          <cell r="H447" t="str">
            <v/>
          </cell>
          <cell r="I447" t="str">
            <v/>
          </cell>
          <cell r="J447" t="str">
            <v/>
          </cell>
          <cell r="K447" t="str">
            <v/>
          </cell>
          <cell r="L447" t="str">
            <v/>
          </cell>
          <cell r="M447" t="str">
            <v/>
          </cell>
          <cell r="N447" t="str">
            <v/>
          </cell>
          <cell r="O447" t="str">
            <v/>
          </cell>
          <cell r="P447" t="str">
            <v/>
          </cell>
          <cell r="Q447" t="str">
            <v/>
          </cell>
          <cell r="R447" t="e">
            <v>#N/A</v>
          </cell>
          <cell r="S447" t="e">
            <v>#N/A</v>
          </cell>
        </row>
        <row r="448">
          <cell r="A448" t="str">
            <v>OAA0010840</v>
          </cell>
          <cell r="B448" t="str">
            <v>Closed</v>
          </cell>
          <cell r="C448" t="str">
            <v>Stefan Pfenninger</v>
          </cell>
          <cell r="D448" t="str">
            <v>Charged</v>
          </cell>
          <cell r="E448" t="str">
            <v>Akposeba Mukoro</v>
          </cell>
          <cell r="F448" t="str">
            <v/>
          </cell>
          <cell r="G448" t="str">
            <v/>
          </cell>
          <cell r="H448" t="str">
            <v/>
          </cell>
          <cell r="I448" t="str">
            <v/>
          </cell>
          <cell r="J448" t="str">
            <v/>
          </cell>
          <cell r="K448" t="str">
            <v/>
          </cell>
          <cell r="L448" t="str">
            <v/>
          </cell>
          <cell r="M448" t="str">
            <v/>
          </cell>
          <cell r="N448" t="str">
            <v/>
          </cell>
          <cell r="O448" t="str">
            <v/>
          </cell>
          <cell r="P448" t="str">
            <v/>
          </cell>
          <cell r="Q448" t="str">
            <v/>
          </cell>
          <cell r="R448" t="e">
            <v>#N/A</v>
          </cell>
          <cell r="S448" t="e">
            <v>#N/A</v>
          </cell>
        </row>
        <row r="449">
          <cell r="A449" t="str">
            <v>OAA0010842</v>
          </cell>
          <cell r="B449" t="str">
            <v>In Progress</v>
          </cell>
          <cell r="C449" t="str">
            <v>Mengxing Tang</v>
          </cell>
          <cell r="D449" t="str">
            <v>Pending</v>
          </cell>
          <cell r="E449" t="str">
            <v>Amarjit Sandhu</v>
          </cell>
          <cell r="F449" t="str">
            <v/>
          </cell>
          <cell r="G449" t="str">
            <v/>
          </cell>
          <cell r="H449" t="str">
            <v/>
          </cell>
          <cell r="I449" t="str">
            <v/>
          </cell>
          <cell r="J449" t="str">
            <v/>
          </cell>
          <cell r="K449" t="str">
            <v/>
          </cell>
          <cell r="L449" t="str">
            <v/>
          </cell>
          <cell r="M449" t="str">
            <v/>
          </cell>
          <cell r="N449" t="str">
            <v/>
          </cell>
          <cell r="O449" t="str">
            <v/>
          </cell>
          <cell r="P449" t="str">
            <v/>
          </cell>
          <cell r="Q449" t="str">
            <v/>
          </cell>
          <cell r="R449" t="e">
            <v>#N/A</v>
          </cell>
          <cell r="S449" t="e">
            <v>#N/A</v>
          </cell>
        </row>
        <row r="450">
          <cell r="A450" t="str">
            <v>OAA0010844</v>
          </cell>
          <cell r="B450" t="str">
            <v>Closed</v>
          </cell>
          <cell r="C450" t="str">
            <v>Joao Cabral</v>
          </cell>
          <cell r="D450" t="str">
            <v>Charged</v>
          </cell>
          <cell r="E450" t="str">
            <v>Akposeba Mukoro</v>
          </cell>
          <cell r="F450" t="str">
            <v>EP/L022176/1</v>
          </cell>
          <cell r="G450" t="str">
            <v/>
          </cell>
          <cell r="H450">
            <v>562933</v>
          </cell>
          <cell r="I450" t="str">
            <v/>
          </cell>
          <cell r="J450" t="str">
            <v/>
          </cell>
          <cell r="K450" t="str">
            <v/>
          </cell>
          <cell r="L450" t="str">
            <v/>
          </cell>
          <cell r="M450" t="str">
            <v/>
          </cell>
          <cell r="N450" t="str">
            <v/>
          </cell>
          <cell r="O450" t="str">
            <v/>
          </cell>
          <cell r="P450" t="str">
            <v/>
          </cell>
          <cell r="Q450" t="str">
            <v/>
          </cell>
          <cell r="R450" t="str">
            <v>10.1103/PhysRevE.91.062402</v>
          </cell>
          <cell r="S450">
            <v>0</v>
          </cell>
        </row>
        <row r="451">
          <cell r="A451" t="str">
            <v>OAA0010847</v>
          </cell>
          <cell r="B451" t="str">
            <v>Closed</v>
          </cell>
          <cell r="C451" t="str">
            <v>John Christos Vassilicos</v>
          </cell>
          <cell r="D451" t="str">
            <v>Charged</v>
          </cell>
          <cell r="E451" t="str">
            <v>Akposeba Mukoro</v>
          </cell>
          <cell r="F451" t="str">
            <v>FP7 - 320560 (ERC)</v>
          </cell>
          <cell r="G451" t="str">
            <v/>
          </cell>
          <cell r="H451">
            <v>532975</v>
          </cell>
          <cell r="I451" t="str">
            <v/>
          </cell>
          <cell r="J451" t="str">
            <v/>
          </cell>
          <cell r="K451" t="str">
            <v/>
          </cell>
          <cell r="L451" t="str">
            <v/>
          </cell>
          <cell r="M451" t="str">
            <v/>
          </cell>
          <cell r="N451" t="str">
            <v/>
          </cell>
          <cell r="O451" t="str">
            <v/>
          </cell>
          <cell r="P451" t="str">
            <v/>
          </cell>
          <cell r="Q451" t="str">
            <v/>
          </cell>
          <cell r="R451" t="e">
            <v>#N/A</v>
          </cell>
          <cell r="S451" t="e">
            <v>#N/A</v>
          </cell>
        </row>
        <row r="452">
          <cell r="A452" t="str">
            <v>OAA0010848</v>
          </cell>
          <cell r="B452" t="str">
            <v>Closed</v>
          </cell>
          <cell r="C452" t="str">
            <v>Simak Ali</v>
          </cell>
          <cell r="D452" t="str">
            <v>Charged</v>
          </cell>
          <cell r="E452" t="str">
            <v>Akposeba Mukoro</v>
          </cell>
          <cell r="F452" t="str">
            <v>C37/A12011</v>
          </cell>
          <cell r="G452" t="str">
            <v/>
          </cell>
          <cell r="H452">
            <v>380407</v>
          </cell>
          <cell r="I452" t="str">
            <v>2011NovPR31</v>
          </cell>
          <cell r="J452">
            <v>495093</v>
          </cell>
          <cell r="K452" t="str">
            <v/>
          </cell>
          <cell r="L452" t="str">
            <v/>
          </cell>
          <cell r="M452" t="str">
            <v/>
          </cell>
          <cell r="N452" t="str">
            <v/>
          </cell>
          <cell r="O452" t="str">
            <v/>
          </cell>
          <cell r="P452" t="str">
            <v/>
          </cell>
          <cell r="Q452" t="str">
            <v/>
          </cell>
          <cell r="R452" t="e">
            <v>#N/A</v>
          </cell>
          <cell r="S452" t="e">
            <v>#N/A</v>
          </cell>
        </row>
        <row r="453">
          <cell r="A453" t="str">
            <v>OAA0010849</v>
          </cell>
          <cell r="B453" t="str">
            <v>Closed</v>
          </cell>
          <cell r="C453" t="str">
            <v>Maud Lemoine</v>
          </cell>
          <cell r="D453" t="str">
            <v>Charged</v>
          </cell>
          <cell r="E453" t="str">
            <v>Akposeba Mukoro</v>
          </cell>
          <cell r="F453" t="str">
            <v/>
          </cell>
          <cell r="G453" t="str">
            <v/>
          </cell>
          <cell r="H453" t="str">
            <v/>
          </cell>
          <cell r="I453" t="str">
            <v/>
          </cell>
          <cell r="J453" t="str">
            <v/>
          </cell>
          <cell r="K453" t="str">
            <v/>
          </cell>
          <cell r="L453" t="str">
            <v/>
          </cell>
          <cell r="M453" t="str">
            <v/>
          </cell>
          <cell r="N453" t="str">
            <v/>
          </cell>
          <cell r="O453" t="str">
            <v/>
          </cell>
          <cell r="P453" t="str">
            <v/>
          </cell>
          <cell r="Q453" t="str">
            <v/>
          </cell>
          <cell r="R453" t="e">
            <v>#N/A</v>
          </cell>
          <cell r="S453" t="e">
            <v>#N/A</v>
          </cell>
        </row>
        <row r="454">
          <cell r="A454" t="str">
            <v>OAA0010853</v>
          </cell>
          <cell r="B454" t="str">
            <v>Approved</v>
          </cell>
          <cell r="C454" t="str">
            <v>EJ Milner-Gulland</v>
          </cell>
          <cell r="D454" t="str">
            <v>Committed</v>
          </cell>
          <cell r="E454" t="str">
            <v>Amarjit Sandhu</v>
          </cell>
          <cell r="F454" t="str">
            <v>440.12/01</v>
          </cell>
          <cell r="G454" t="str">
            <v/>
          </cell>
          <cell r="H454">
            <v>576898</v>
          </cell>
          <cell r="I454" t="str">
            <v/>
          </cell>
          <cell r="J454" t="str">
            <v/>
          </cell>
          <cell r="K454" t="str">
            <v/>
          </cell>
          <cell r="L454" t="str">
            <v/>
          </cell>
          <cell r="M454" t="str">
            <v/>
          </cell>
          <cell r="N454" t="str">
            <v/>
          </cell>
          <cell r="O454" t="str">
            <v/>
          </cell>
          <cell r="P454" t="str">
            <v/>
          </cell>
          <cell r="Q454" t="str">
            <v/>
          </cell>
          <cell r="R454" t="e">
            <v>#N/A</v>
          </cell>
          <cell r="S454" t="e">
            <v>#N/A</v>
          </cell>
        </row>
        <row r="455">
          <cell r="A455" t="str">
            <v>OAA0010855</v>
          </cell>
          <cell r="B455" t="str">
            <v>Closed</v>
          </cell>
          <cell r="C455" t="str">
            <v>Eric Lam</v>
          </cell>
          <cell r="D455" t="str">
            <v>Charged</v>
          </cell>
          <cell r="E455" t="str">
            <v>Akposeba Mukoro</v>
          </cell>
          <cell r="F455" t="str">
            <v>C37/A12011</v>
          </cell>
          <cell r="G455" t="str">
            <v/>
          </cell>
          <cell r="H455">
            <v>380407</v>
          </cell>
          <cell r="I455" t="str">
            <v>2012NovemberPhD016</v>
          </cell>
          <cell r="J455">
            <v>522847</v>
          </cell>
          <cell r="K455" t="str">
            <v>2012MayPR070</v>
          </cell>
          <cell r="L455">
            <v>507309</v>
          </cell>
          <cell r="M455" t="str">
            <v/>
          </cell>
          <cell r="N455" t="str">
            <v/>
          </cell>
          <cell r="O455" t="str">
            <v/>
          </cell>
          <cell r="P455" t="str">
            <v/>
          </cell>
          <cell r="Q455" t="str">
            <v/>
          </cell>
          <cell r="R455" t="e">
            <v>#N/A</v>
          </cell>
          <cell r="S455" t="e">
            <v>#N/A</v>
          </cell>
        </row>
        <row r="456">
          <cell r="A456" t="str">
            <v>OAA0010857</v>
          </cell>
          <cell r="B456" t="str">
            <v>Closed</v>
          </cell>
          <cell r="C456" t="str">
            <v>Majid Ezzati</v>
          </cell>
          <cell r="D456" t="str">
            <v>Charged</v>
          </cell>
          <cell r="E456" t="str">
            <v>Amarjit Sandhu</v>
          </cell>
          <cell r="F456" t="str">
            <v>MR/K005901/1</v>
          </cell>
          <cell r="G456" t="str">
            <v/>
          </cell>
          <cell r="H456">
            <v>510640</v>
          </cell>
          <cell r="I456" t="str">
            <v>OPP1008028</v>
          </cell>
          <cell r="J456">
            <v>433772</v>
          </cell>
          <cell r="K456" t="str">
            <v>0073-03</v>
          </cell>
          <cell r="L456">
            <v>537047</v>
          </cell>
          <cell r="M456" t="str">
            <v/>
          </cell>
          <cell r="N456" t="str">
            <v/>
          </cell>
          <cell r="O456" t="str">
            <v/>
          </cell>
          <cell r="P456" t="str">
            <v/>
          </cell>
          <cell r="Q456" t="str">
            <v/>
          </cell>
          <cell r="R456" t="e">
            <v>#N/A</v>
          </cell>
          <cell r="S456" t="e">
            <v>#N/A</v>
          </cell>
        </row>
        <row r="457">
          <cell r="A457" t="str">
            <v>OAA0010859</v>
          </cell>
          <cell r="B457" t="str">
            <v>Closed</v>
          </cell>
          <cell r="C457" t="str">
            <v>EJ Milner-Gulland</v>
          </cell>
          <cell r="D457" t="str">
            <v>Charged</v>
          </cell>
          <cell r="E457" t="str">
            <v>Akposeba Mukoro</v>
          </cell>
          <cell r="F457" t="str">
            <v/>
          </cell>
          <cell r="G457" t="str">
            <v/>
          </cell>
          <cell r="H457" t="str">
            <v/>
          </cell>
          <cell r="I457" t="str">
            <v/>
          </cell>
          <cell r="J457" t="str">
            <v/>
          </cell>
          <cell r="K457" t="str">
            <v/>
          </cell>
          <cell r="L457" t="str">
            <v/>
          </cell>
          <cell r="M457" t="str">
            <v/>
          </cell>
          <cell r="N457" t="str">
            <v/>
          </cell>
          <cell r="O457" t="str">
            <v/>
          </cell>
          <cell r="P457" t="str">
            <v/>
          </cell>
          <cell r="Q457" t="str">
            <v/>
          </cell>
          <cell r="R457" t="str">
            <v>10.1007/s10745-015-9742-4</v>
          </cell>
          <cell r="S457" t="str">
            <v>PMC4422863</v>
          </cell>
        </row>
        <row r="458">
          <cell r="A458" t="str">
            <v>OAA0010860</v>
          </cell>
          <cell r="B458" t="str">
            <v>Closed</v>
          </cell>
          <cell r="C458" t="str">
            <v>Anthony Laverty</v>
          </cell>
          <cell r="D458" t="str">
            <v>Charged</v>
          </cell>
          <cell r="E458" t="str">
            <v>Akposeba Mukoro</v>
          </cell>
          <cell r="F458" t="str">
            <v/>
          </cell>
          <cell r="G458" t="str">
            <v/>
          </cell>
          <cell r="H458" t="str">
            <v/>
          </cell>
          <cell r="I458" t="str">
            <v/>
          </cell>
          <cell r="J458" t="str">
            <v/>
          </cell>
          <cell r="K458" t="str">
            <v/>
          </cell>
          <cell r="L458" t="str">
            <v/>
          </cell>
          <cell r="M458" t="str">
            <v/>
          </cell>
          <cell r="N458" t="str">
            <v/>
          </cell>
          <cell r="O458" t="str">
            <v/>
          </cell>
          <cell r="P458" t="str">
            <v/>
          </cell>
          <cell r="Q458" t="str">
            <v/>
          </cell>
          <cell r="R458" t="e">
            <v>#N/A</v>
          </cell>
          <cell r="S458" t="e">
            <v>#N/A</v>
          </cell>
        </row>
        <row r="459">
          <cell r="A459" t="str">
            <v>OAA0010861</v>
          </cell>
          <cell r="B459" t="str">
            <v>Closed</v>
          </cell>
          <cell r="C459" t="str">
            <v>John Dear</v>
          </cell>
          <cell r="D459" t="str">
            <v>Charged</v>
          </cell>
          <cell r="E459" t="str">
            <v>Akposeba Mukoro</v>
          </cell>
          <cell r="F459" t="str">
            <v/>
          </cell>
          <cell r="G459" t="str">
            <v/>
          </cell>
          <cell r="H459" t="str">
            <v/>
          </cell>
          <cell r="I459" t="str">
            <v/>
          </cell>
          <cell r="J459" t="str">
            <v/>
          </cell>
          <cell r="K459" t="str">
            <v/>
          </cell>
          <cell r="L459" t="str">
            <v/>
          </cell>
          <cell r="M459" t="str">
            <v/>
          </cell>
          <cell r="N459" t="str">
            <v/>
          </cell>
          <cell r="O459" t="str">
            <v/>
          </cell>
          <cell r="P459" t="str">
            <v/>
          </cell>
          <cell r="Q459" t="str">
            <v/>
          </cell>
          <cell r="R459" t="e">
            <v>#N/A</v>
          </cell>
          <cell r="S459" t="e">
            <v>#N/A</v>
          </cell>
        </row>
        <row r="460">
          <cell r="A460" t="str">
            <v>OAA0010862</v>
          </cell>
          <cell r="B460" t="str">
            <v>Rejected</v>
          </cell>
          <cell r="C460" t="str">
            <v>Claire Shovlin</v>
          </cell>
          <cell r="D460" t="str">
            <v>Pending</v>
          </cell>
          <cell r="E460" t="str">
            <v>Philippa Hatch</v>
          </cell>
          <cell r="F460" t="str">
            <v/>
          </cell>
          <cell r="G460" t="str">
            <v/>
          </cell>
          <cell r="H460" t="str">
            <v/>
          </cell>
          <cell r="I460" t="str">
            <v/>
          </cell>
          <cell r="J460" t="str">
            <v/>
          </cell>
          <cell r="K460" t="str">
            <v/>
          </cell>
          <cell r="L460" t="str">
            <v/>
          </cell>
          <cell r="M460" t="str">
            <v/>
          </cell>
          <cell r="N460" t="str">
            <v/>
          </cell>
          <cell r="O460" t="str">
            <v/>
          </cell>
          <cell r="P460" t="str">
            <v/>
          </cell>
          <cell r="Q460" t="str">
            <v/>
          </cell>
          <cell r="R460" t="e">
            <v>#N/A</v>
          </cell>
          <cell r="S460" t="e">
            <v>#N/A</v>
          </cell>
        </row>
        <row r="461">
          <cell r="A461" t="str">
            <v>OAA0010863</v>
          </cell>
          <cell r="B461" t="str">
            <v>Rejected</v>
          </cell>
          <cell r="C461" t="str">
            <v>Debbie Jarvis</v>
          </cell>
          <cell r="D461" t="str">
            <v>Pending</v>
          </cell>
          <cell r="E461" t="str">
            <v>Philippa Hatch</v>
          </cell>
          <cell r="F461" t="str">
            <v>085790/Z/08/Z</v>
          </cell>
          <cell r="G461" t="str">
            <v/>
          </cell>
          <cell r="H461">
            <v>180228</v>
          </cell>
          <cell r="I461" t="str">
            <v/>
          </cell>
          <cell r="J461" t="str">
            <v/>
          </cell>
          <cell r="K461" t="str">
            <v/>
          </cell>
          <cell r="L461" t="str">
            <v/>
          </cell>
          <cell r="M461" t="str">
            <v/>
          </cell>
          <cell r="N461" t="str">
            <v/>
          </cell>
          <cell r="O461" t="str">
            <v/>
          </cell>
          <cell r="P461" t="str">
            <v/>
          </cell>
          <cell r="Q461" t="str">
            <v/>
          </cell>
          <cell r="R461" t="e">
            <v>#N/A</v>
          </cell>
          <cell r="S461" t="e">
            <v>#N/A</v>
          </cell>
        </row>
        <row r="462">
          <cell r="A462" t="str">
            <v>OAA0010864</v>
          </cell>
          <cell r="B462" t="str">
            <v>Rejected</v>
          </cell>
          <cell r="C462" t="str">
            <v>Shamim Rahman</v>
          </cell>
          <cell r="D462" t="str">
            <v>Pending</v>
          </cell>
          <cell r="E462" t="str">
            <v>Kate Perris</v>
          </cell>
          <cell r="F462" t="str">
            <v/>
          </cell>
          <cell r="G462" t="str">
            <v/>
          </cell>
          <cell r="H462" t="str">
            <v/>
          </cell>
          <cell r="I462" t="str">
            <v/>
          </cell>
          <cell r="J462" t="str">
            <v/>
          </cell>
          <cell r="K462" t="str">
            <v/>
          </cell>
          <cell r="L462" t="str">
            <v/>
          </cell>
          <cell r="M462" t="str">
            <v/>
          </cell>
          <cell r="N462" t="str">
            <v/>
          </cell>
          <cell r="O462" t="str">
            <v/>
          </cell>
          <cell r="P462" t="str">
            <v/>
          </cell>
          <cell r="Q462" t="str">
            <v/>
          </cell>
          <cell r="R462" t="e">
            <v>#N/A</v>
          </cell>
          <cell r="S462" t="e">
            <v>#N/A</v>
          </cell>
        </row>
        <row r="463">
          <cell r="A463" t="str">
            <v>OAA0010865</v>
          </cell>
          <cell r="B463" t="str">
            <v>Closed</v>
          </cell>
          <cell r="C463" t="str">
            <v>Matthew Fisher</v>
          </cell>
          <cell r="D463" t="str">
            <v>Charged</v>
          </cell>
          <cell r="E463" t="str">
            <v>Akposeba Mukoro</v>
          </cell>
          <cell r="F463" t="str">
            <v>NE/E006701/1</v>
          </cell>
          <cell r="G463" t="str">
            <v/>
          </cell>
          <cell r="H463">
            <v>59977</v>
          </cell>
          <cell r="I463" t="str">
            <v/>
          </cell>
          <cell r="J463" t="str">
            <v/>
          </cell>
          <cell r="K463" t="str">
            <v/>
          </cell>
          <cell r="L463" t="str">
            <v/>
          </cell>
          <cell r="M463" t="str">
            <v/>
          </cell>
          <cell r="N463" t="str">
            <v/>
          </cell>
          <cell r="O463" t="str">
            <v/>
          </cell>
          <cell r="P463" t="str">
            <v/>
          </cell>
          <cell r="Q463" t="str">
            <v/>
          </cell>
          <cell r="R463" t="str">
            <v>10.1038/srep10828</v>
          </cell>
          <cell r="S463" t="str">
            <v>PMC4448222</v>
          </cell>
        </row>
        <row r="464">
          <cell r="A464" t="str">
            <v>OAA0010867</v>
          </cell>
          <cell r="B464" t="str">
            <v>Closed</v>
          </cell>
          <cell r="C464" t="str">
            <v>Adolfo Bronstein</v>
          </cell>
          <cell r="D464" t="str">
            <v>Charged</v>
          </cell>
          <cell r="E464" t="str">
            <v>Wunmi Agunbiade</v>
          </cell>
          <cell r="F464" t="str">
            <v>MR/J004685/1</v>
          </cell>
          <cell r="G464" t="str">
            <v/>
          </cell>
          <cell r="H464">
            <v>489413</v>
          </cell>
          <cell r="I464" t="str">
            <v/>
          </cell>
          <cell r="J464" t="str">
            <v/>
          </cell>
          <cell r="K464" t="str">
            <v/>
          </cell>
          <cell r="L464" t="str">
            <v/>
          </cell>
          <cell r="M464" t="str">
            <v/>
          </cell>
          <cell r="N464" t="str">
            <v/>
          </cell>
          <cell r="O464" t="str">
            <v/>
          </cell>
          <cell r="P464" t="str">
            <v/>
          </cell>
          <cell r="Q464" t="str">
            <v/>
          </cell>
          <cell r="R464" t="e">
            <v>#N/A</v>
          </cell>
          <cell r="S464" t="e">
            <v>#N/A</v>
          </cell>
        </row>
        <row r="465">
          <cell r="A465" t="str">
            <v>OAA0010868</v>
          </cell>
          <cell r="B465" t="str">
            <v>Rejected</v>
          </cell>
          <cell r="C465" t="str">
            <v>Andre Brown</v>
          </cell>
          <cell r="D465" t="str">
            <v>Pending</v>
          </cell>
          <cell r="E465" t="str">
            <v>Kate Perris</v>
          </cell>
          <cell r="F465" t="str">
            <v/>
          </cell>
          <cell r="G465" t="str">
            <v/>
          </cell>
          <cell r="H465" t="str">
            <v/>
          </cell>
          <cell r="I465" t="str">
            <v/>
          </cell>
          <cell r="J465" t="str">
            <v/>
          </cell>
          <cell r="K465" t="str">
            <v/>
          </cell>
          <cell r="L465" t="str">
            <v/>
          </cell>
          <cell r="M465" t="str">
            <v/>
          </cell>
          <cell r="N465" t="str">
            <v/>
          </cell>
          <cell r="O465" t="str">
            <v/>
          </cell>
          <cell r="P465" t="str">
            <v/>
          </cell>
          <cell r="Q465" t="str">
            <v/>
          </cell>
          <cell r="R465" t="e">
            <v>#N/A</v>
          </cell>
          <cell r="S465" t="e">
            <v>#N/A</v>
          </cell>
        </row>
        <row r="466">
          <cell r="A466" t="str">
            <v>OAA0010869</v>
          </cell>
          <cell r="B466" t="str">
            <v>Closed</v>
          </cell>
          <cell r="C466" t="str">
            <v>Neil Fairweather</v>
          </cell>
          <cell r="D466" t="str">
            <v>Charged</v>
          </cell>
          <cell r="E466" t="str">
            <v>Amarjit Sandhu</v>
          </cell>
          <cell r="F466" t="str">
            <v/>
          </cell>
          <cell r="G466" t="str">
            <v/>
          </cell>
          <cell r="H466" t="str">
            <v/>
          </cell>
          <cell r="I466" t="str">
            <v/>
          </cell>
          <cell r="J466" t="str">
            <v/>
          </cell>
          <cell r="K466" t="str">
            <v/>
          </cell>
          <cell r="L466" t="str">
            <v/>
          </cell>
          <cell r="M466" t="str">
            <v/>
          </cell>
          <cell r="N466" t="str">
            <v/>
          </cell>
          <cell r="O466" t="str">
            <v/>
          </cell>
          <cell r="P466" t="str">
            <v/>
          </cell>
          <cell r="Q466" t="str">
            <v/>
          </cell>
          <cell r="R466" t="str">
            <v>10.1186/s12864-015-1613-2</v>
          </cell>
          <cell r="S466" t="str">
            <v>PMC4434542</v>
          </cell>
        </row>
        <row r="467">
          <cell r="A467" t="str">
            <v>OAA0010870</v>
          </cell>
          <cell r="B467" t="str">
            <v>Awaiting Customer</v>
          </cell>
          <cell r="C467" t="str">
            <v>Lesley Cohen</v>
          </cell>
          <cell r="D467" t="str">
            <v>Pending</v>
          </cell>
          <cell r="E467" t="str">
            <v>Amarjit Sandhu</v>
          </cell>
          <cell r="F467" t="str">
            <v>EP/G060940/1</v>
          </cell>
          <cell r="G467" t="str">
            <v/>
          </cell>
          <cell r="H467">
            <v>244372</v>
          </cell>
          <cell r="I467" t="str">
            <v/>
          </cell>
          <cell r="J467" t="str">
            <v/>
          </cell>
          <cell r="K467" t="str">
            <v/>
          </cell>
          <cell r="L467" t="str">
            <v/>
          </cell>
          <cell r="M467" t="str">
            <v/>
          </cell>
          <cell r="N467" t="str">
            <v/>
          </cell>
          <cell r="O467" t="str">
            <v/>
          </cell>
          <cell r="P467" t="str">
            <v/>
          </cell>
          <cell r="Q467" t="str">
            <v/>
          </cell>
          <cell r="R467" t="e">
            <v>#N/A</v>
          </cell>
          <cell r="S467" t="e">
            <v>#N/A</v>
          </cell>
        </row>
        <row r="468">
          <cell r="A468" t="str">
            <v>OAA0010872</v>
          </cell>
          <cell r="B468" t="str">
            <v>Rejected</v>
          </cell>
          <cell r="C468" t="str">
            <v>Veerle Vandeginste</v>
          </cell>
          <cell r="D468" t="str">
            <v>Pending</v>
          </cell>
          <cell r="E468" t="str">
            <v>Kate Perris</v>
          </cell>
          <cell r="F468" t="str">
            <v/>
          </cell>
          <cell r="G468" t="str">
            <v/>
          </cell>
          <cell r="H468" t="str">
            <v/>
          </cell>
          <cell r="I468" t="str">
            <v/>
          </cell>
          <cell r="J468" t="str">
            <v/>
          </cell>
          <cell r="K468" t="str">
            <v/>
          </cell>
          <cell r="L468" t="str">
            <v/>
          </cell>
          <cell r="M468" t="str">
            <v/>
          </cell>
          <cell r="N468" t="str">
            <v/>
          </cell>
          <cell r="O468" t="str">
            <v/>
          </cell>
          <cell r="P468" t="str">
            <v/>
          </cell>
          <cell r="Q468" t="str">
            <v/>
          </cell>
          <cell r="R468" t="e">
            <v>#N/A</v>
          </cell>
          <cell r="S468" t="e">
            <v>#N/A</v>
          </cell>
        </row>
        <row r="469">
          <cell r="A469" t="str">
            <v>OAA0010873</v>
          </cell>
          <cell r="B469" t="str">
            <v>Approved</v>
          </cell>
          <cell r="C469" t="str">
            <v>Joao Cabral</v>
          </cell>
          <cell r="D469" t="str">
            <v>Committed</v>
          </cell>
          <cell r="E469" t="str">
            <v>Akposeba Mukoro</v>
          </cell>
          <cell r="F469" t="str">
            <v>EP/D058414/1</v>
          </cell>
          <cell r="G469" t="str">
            <v/>
          </cell>
          <cell r="H469">
            <v>23227</v>
          </cell>
          <cell r="I469" t="str">
            <v/>
          </cell>
          <cell r="J469" t="str">
            <v/>
          </cell>
          <cell r="K469" t="str">
            <v/>
          </cell>
          <cell r="L469" t="str">
            <v/>
          </cell>
          <cell r="M469" t="str">
            <v/>
          </cell>
          <cell r="N469" t="str">
            <v/>
          </cell>
          <cell r="O469" t="str">
            <v/>
          </cell>
          <cell r="P469" t="str">
            <v/>
          </cell>
          <cell r="Q469" t="str">
            <v/>
          </cell>
          <cell r="R469" t="str">
            <v>10.1016/j.polymer.2015.05.001</v>
          </cell>
          <cell r="S469">
            <v>0</v>
          </cell>
        </row>
        <row r="470">
          <cell r="A470" t="str">
            <v>OAA0010874</v>
          </cell>
          <cell r="B470" t="str">
            <v>Closed</v>
          </cell>
          <cell r="C470" t="str">
            <v>Gary Frost</v>
          </cell>
          <cell r="D470" t="str">
            <v>Charged</v>
          </cell>
          <cell r="E470" t="str">
            <v>Akposeba Mukoro</v>
          </cell>
          <cell r="F470" t="str">
            <v/>
          </cell>
          <cell r="G470" t="str">
            <v/>
          </cell>
          <cell r="H470" t="str">
            <v/>
          </cell>
          <cell r="I470" t="str">
            <v/>
          </cell>
          <cell r="J470" t="str">
            <v/>
          </cell>
          <cell r="K470" t="str">
            <v/>
          </cell>
          <cell r="L470" t="str">
            <v/>
          </cell>
          <cell r="M470" t="str">
            <v/>
          </cell>
          <cell r="N470" t="str">
            <v/>
          </cell>
          <cell r="O470" t="str">
            <v/>
          </cell>
          <cell r="P470" t="str">
            <v/>
          </cell>
          <cell r="Q470" t="str">
            <v/>
          </cell>
          <cell r="R470" t="str">
            <v>10.1038/ijo.2015.84</v>
          </cell>
          <cell r="S470" t="str">
            <v>PMC4564526</v>
          </cell>
        </row>
        <row r="471">
          <cell r="A471" t="str">
            <v>OAA0010876</v>
          </cell>
          <cell r="B471" t="str">
            <v>New</v>
          </cell>
          <cell r="C471" t="str">
            <v>Anthony Kinloch</v>
          </cell>
          <cell r="D471" t="str">
            <v>Pending</v>
          </cell>
          <cell r="E471" t="str">
            <v>Kate Perris</v>
          </cell>
          <cell r="F471" t="str">
            <v>EP/K016792/1</v>
          </cell>
          <cell r="G471" t="str">
            <v/>
          </cell>
          <cell r="H471">
            <v>527017</v>
          </cell>
          <cell r="I471" t="str">
            <v/>
          </cell>
          <cell r="J471" t="str">
            <v/>
          </cell>
          <cell r="K471" t="str">
            <v/>
          </cell>
          <cell r="L471" t="str">
            <v/>
          </cell>
          <cell r="M471" t="str">
            <v/>
          </cell>
          <cell r="N471" t="str">
            <v/>
          </cell>
          <cell r="O471" t="str">
            <v/>
          </cell>
          <cell r="P471" t="str">
            <v/>
          </cell>
          <cell r="Q471" t="str">
            <v/>
          </cell>
          <cell r="R471" t="e">
            <v>#N/A</v>
          </cell>
          <cell r="S471" t="e">
            <v>#N/A</v>
          </cell>
        </row>
        <row r="472">
          <cell r="A472" t="str">
            <v>OAA0010877</v>
          </cell>
          <cell r="B472" t="str">
            <v>Closed</v>
          </cell>
          <cell r="C472" t="str">
            <v>Anthony Kinloch</v>
          </cell>
          <cell r="D472" t="str">
            <v>Charged</v>
          </cell>
          <cell r="E472" t="str">
            <v>Philippa Hatch</v>
          </cell>
          <cell r="F472" t="str">
            <v>EP/K016792/1</v>
          </cell>
          <cell r="G472" t="str">
            <v/>
          </cell>
          <cell r="H472">
            <v>527017</v>
          </cell>
          <cell r="I472" t="str">
            <v/>
          </cell>
          <cell r="J472" t="str">
            <v/>
          </cell>
          <cell r="K472" t="str">
            <v/>
          </cell>
          <cell r="L472" t="str">
            <v/>
          </cell>
          <cell r="M472" t="str">
            <v/>
          </cell>
          <cell r="N472" t="str">
            <v/>
          </cell>
          <cell r="O472" t="str">
            <v/>
          </cell>
          <cell r="P472" t="str">
            <v/>
          </cell>
          <cell r="Q472" t="str">
            <v/>
          </cell>
          <cell r="R472" t="str">
            <v>10.1016/j.polymer.2015.04.080</v>
          </cell>
          <cell r="S472">
            <v>0</v>
          </cell>
        </row>
        <row r="473">
          <cell r="A473" t="str">
            <v>OAA0010879</v>
          </cell>
          <cell r="B473" t="str">
            <v>Rejected</v>
          </cell>
          <cell r="C473" t="str">
            <v>James Taylor</v>
          </cell>
          <cell r="D473" t="str">
            <v>Pending</v>
          </cell>
          <cell r="E473" t="str">
            <v>Kate Perris</v>
          </cell>
          <cell r="F473" t="str">
            <v/>
          </cell>
          <cell r="G473" t="str">
            <v/>
          </cell>
          <cell r="H473" t="str">
            <v/>
          </cell>
          <cell r="I473" t="str">
            <v/>
          </cell>
          <cell r="J473" t="str">
            <v/>
          </cell>
          <cell r="K473" t="str">
            <v/>
          </cell>
          <cell r="L473" t="str">
            <v/>
          </cell>
          <cell r="M473" t="str">
            <v/>
          </cell>
          <cell r="N473" t="str">
            <v/>
          </cell>
          <cell r="O473" t="str">
            <v/>
          </cell>
          <cell r="P473" t="str">
            <v/>
          </cell>
          <cell r="Q473" t="str">
            <v/>
          </cell>
          <cell r="R473" t="e">
            <v>#N/A</v>
          </cell>
          <cell r="S473" t="e">
            <v>#N/A</v>
          </cell>
        </row>
        <row r="474">
          <cell r="A474" t="str">
            <v>OAA0010880</v>
          </cell>
          <cell r="B474" t="str">
            <v>Approved</v>
          </cell>
          <cell r="C474" t="str">
            <v xml:space="preserve">symplectic2ASKOA </v>
          </cell>
          <cell r="D474" t="str">
            <v>Pending</v>
          </cell>
          <cell r="E474" t="str">
            <v xml:space="preserve">symplectic2ASKOA </v>
          </cell>
          <cell r="F474" t="str">
            <v/>
          </cell>
          <cell r="G474" t="str">
            <v/>
          </cell>
          <cell r="H474" t="str">
            <v/>
          </cell>
          <cell r="I474" t="str">
            <v/>
          </cell>
          <cell r="J474" t="str">
            <v/>
          </cell>
          <cell r="K474" t="str">
            <v/>
          </cell>
          <cell r="L474" t="str">
            <v/>
          </cell>
          <cell r="M474" t="str">
            <v/>
          </cell>
          <cell r="N474" t="str">
            <v/>
          </cell>
          <cell r="O474" t="str">
            <v/>
          </cell>
          <cell r="P474" t="str">
            <v/>
          </cell>
          <cell r="Q474" t="str">
            <v>713262</v>
          </cell>
          <cell r="R474" t="e">
            <v>#N/A</v>
          </cell>
          <cell r="S474" t="e">
            <v>#N/A</v>
          </cell>
        </row>
        <row r="475">
          <cell r="A475" t="str">
            <v>OAA0010881</v>
          </cell>
          <cell r="B475" t="str">
            <v>Closed</v>
          </cell>
          <cell r="C475" t="str">
            <v xml:space="preserve">symplectic2ASKOA </v>
          </cell>
          <cell r="D475" t="str">
            <v>Charged</v>
          </cell>
          <cell r="E475" t="str">
            <v>Akposeba Mukoro</v>
          </cell>
          <cell r="F475" t="str">
            <v/>
          </cell>
          <cell r="G475" t="str">
            <v/>
          </cell>
          <cell r="H475" t="str">
            <v/>
          </cell>
          <cell r="I475" t="str">
            <v/>
          </cell>
          <cell r="J475" t="str">
            <v/>
          </cell>
          <cell r="K475" t="str">
            <v/>
          </cell>
          <cell r="L475" t="str">
            <v/>
          </cell>
          <cell r="M475" t="str">
            <v/>
          </cell>
          <cell r="N475" t="str">
            <v/>
          </cell>
          <cell r="O475" t="str">
            <v/>
          </cell>
          <cell r="P475" t="str">
            <v/>
          </cell>
          <cell r="Q475" t="str">
            <v>729007</v>
          </cell>
          <cell r="R475" t="str">
            <v>10.1128/mbio.00536-15</v>
          </cell>
          <cell r="S475" t="str">
            <v>PMC4453006</v>
          </cell>
        </row>
        <row r="476">
          <cell r="A476" t="str">
            <v>OAA0010882</v>
          </cell>
          <cell r="B476" t="str">
            <v>Rejected</v>
          </cell>
          <cell r="C476" t="str">
            <v xml:space="preserve">symplectic2ASKOA </v>
          </cell>
          <cell r="D476" t="str">
            <v>Pending</v>
          </cell>
          <cell r="E476" t="str">
            <v>Kate Perris</v>
          </cell>
          <cell r="F476" t="str">
            <v/>
          </cell>
          <cell r="G476" t="str">
            <v/>
          </cell>
          <cell r="H476" t="str">
            <v/>
          </cell>
          <cell r="I476" t="str">
            <v/>
          </cell>
          <cell r="J476" t="str">
            <v/>
          </cell>
          <cell r="K476" t="str">
            <v/>
          </cell>
          <cell r="L476" t="str">
            <v/>
          </cell>
          <cell r="M476" t="str">
            <v/>
          </cell>
          <cell r="N476" t="str">
            <v/>
          </cell>
          <cell r="O476" t="str">
            <v/>
          </cell>
          <cell r="P476" t="str">
            <v/>
          </cell>
          <cell r="Q476" t="str">
            <v>729010</v>
          </cell>
          <cell r="R476" t="str">
            <v>10.1016/j.jmatprotec.2015.05.004</v>
          </cell>
          <cell r="S476" t="e">
            <v>#N/A</v>
          </cell>
        </row>
        <row r="477">
          <cell r="A477" t="str">
            <v>OAA0010883</v>
          </cell>
          <cell r="B477" t="str">
            <v>Approved</v>
          </cell>
          <cell r="C477" t="str">
            <v xml:space="preserve">symplectic2ASKOA </v>
          </cell>
          <cell r="D477" t="str">
            <v>Committed</v>
          </cell>
          <cell r="E477" t="str">
            <v>Amarjit Sandhu</v>
          </cell>
          <cell r="F477" t="str">
            <v/>
          </cell>
          <cell r="G477" t="str">
            <v/>
          </cell>
          <cell r="H477" t="str">
            <v/>
          </cell>
          <cell r="I477" t="str">
            <v/>
          </cell>
          <cell r="J477" t="str">
            <v/>
          </cell>
          <cell r="K477" t="str">
            <v/>
          </cell>
          <cell r="L477" t="str">
            <v/>
          </cell>
          <cell r="M477" t="str">
            <v/>
          </cell>
          <cell r="N477" t="str">
            <v/>
          </cell>
          <cell r="O477" t="str">
            <v/>
          </cell>
          <cell r="P477" t="str">
            <v/>
          </cell>
          <cell r="Q477" t="str">
            <v>730402</v>
          </cell>
          <cell r="R477" t="e">
            <v>#N/A</v>
          </cell>
          <cell r="S477" t="e">
            <v>#N/A</v>
          </cell>
        </row>
        <row r="478">
          <cell r="A478" t="str">
            <v>OAA0010884</v>
          </cell>
          <cell r="B478" t="str">
            <v>Closed</v>
          </cell>
          <cell r="C478" t="str">
            <v xml:space="preserve">symplectic2ASKOA </v>
          </cell>
          <cell r="D478" t="str">
            <v>Charged</v>
          </cell>
          <cell r="E478" t="str">
            <v>Akposeba Mukoro</v>
          </cell>
          <cell r="F478" t="str">
            <v/>
          </cell>
          <cell r="G478" t="str">
            <v/>
          </cell>
          <cell r="H478" t="str">
            <v/>
          </cell>
          <cell r="I478" t="str">
            <v/>
          </cell>
          <cell r="J478" t="str">
            <v/>
          </cell>
          <cell r="K478" t="str">
            <v/>
          </cell>
          <cell r="L478" t="str">
            <v/>
          </cell>
          <cell r="M478" t="str">
            <v/>
          </cell>
          <cell r="N478" t="str">
            <v/>
          </cell>
          <cell r="O478" t="str">
            <v/>
          </cell>
          <cell r="P478" t="str">
            <v/>
          </cell>
          <cell r="Q478" t="str">
            <v>730438</v>
          </cell>
          <cell r="R478" t="str">
            <v>10.1186/s12943-015-0383-4</v>
          </cell>
          <cell r="S478" t="str">
            <v>PMC4451735</v>
          </cell>
        </row>
        <row r="479">
          <cell r="A479" t="str">
            <v>OAA0010885</v>
          </cell>
          <cell r="B479" t="str">
            <v>Closed</v>
          </cell>
          <cell r="C479" t="str">
            <v xml:space="preserve">symplectic2ASKOA </v>
          </cell>
          <cell r="D479" t="str">
            <v>Charged</v>
          </cell>
          <cell r="E479" t="str">
            <v>Akposeba Mukoro</v>
          </cell>
          <cell r="F479" t="str">
            <v/>
          </cell>
          <cell r="G479" t="str">
            <v/>
          </cell>
          <cell r="H479" t="str">
            <v/>
          </cell>
          <cell r="I479" t="str">
            <v/>
          </cell>
          <cell r="J479" t="str">
            <v/>
          </cell>
          <cell r="K479" t="str">
            <v/>
          </cell>
          <cell r="L479" t="str">
            <v/>
          </cell>
          <cell r="M479" t="str">
            <v/>
          </cell>
          <cell r="N479" t="str">
            <v/>
          </cell>
          <cell r="O479" t="str">
            <v/>
          </cell>
          <cell r="P479" t="str">
            <v/>
          </cell>
          <cell r="Q479" t="str">
            <v>730517</v>
          </cell>
          <cell r="R479" t="str">
            <v>10.1111/cobi.12545</v>
          </cell>
          <cell r="S479">
            <v>0</v>
          </cell>
        </row>
        <row r="480">
          <cell r="A480" t="str">
            <v>OAA0010886</v>
          </cell>
          <cell r="B480" t="str">
            <v>Closed</v>
          </cell>
          <cell r="C480" t="str">
            <v xml:space="preserve">symplectic2ASKOA </v>
          </cell>
          <cell r="D480" t="str">
            <v>Charged</v>
          </cell>
          <cell r="E480" t="str">
            <v>Akposeba Mukoro</v>
          </cell>
          <cell r="F480" t="str">
            <v/>
          </cell>
          <cell r="G480" t="str">
            <v/>
          </cell>
          <cell r="H480" t="str">
            <v/>
          </cell>
          <cell r="I480" t="str">
            <v/>
          </cell>
          <cell r="J480" t="str">
            <v/>
          </cell>
          <cell r="K480" t="str">
            <v/>
          </cell>
          <cell r="L480" t="str">
            <v/>
          </cell>
          <cell r="M480" t="str">
            <v/>
          </cell>
          <cell r="N480" t="str">
            <v/>
          </cell>
          <cell r="O480" t="str">
            <v/>
          </cell>
          <cell r="P480" t="str">
            <v/>
          </cell>
          <cell r="Q480" t="str">
            <v>730515</v>
          </cell>
          <cell r="R480" t="str">
            <v>10.1089/hum.2015.027</v>
          </cell>
          <cell r="S480" t="str">
            <v>PMC4442579</v>
          </cell>
        </row>
        <row r="481">
          <cell r="A481" t="str">
            <v>OAA0010887</v>
          </cell>
          <cell r="B481" t="str">
            <v>Rejected</v>
          </cell>
          <cell r="C481" t="str">
            <v xml:space="preserve">symplectic2ASKOA </v>
          </cell>
          <cell r="D481" t="str">
            <v>Pending</v>
          </cell>
          <cell r="E481" t="str">
            <v>Kate Perris</v>
          </cell>
          <cell r="F481" t="str">
            <v/>
          </cell>
          <cell r="G481" t="str">
            <v/>
          </cell>
          <cell r="H481" t="str">
            <v/>
          </cell>
          <cell r="I481" t="str">
            <v/>
          </cell>
          <cell r="J481" t="str">
            <v/>
          </cell>
          <cell r="K481" t="str">
            <v/>
          </cell>
          <cell r="L481" t="str">
            <v/>
          </cell>
          <cell r="M481" t="str">
            <v/>
          </cell>
          <cell r="N481" t="str">
            <v/>
          </cell>
          <cell r="O481" t="str">
            <v/>
          </cell>
          <cell r="P481" t="str">
            <v/>
          </cell>
          <cell r="Q481" t="str">
            <v>730518</v>
          </cell>
          <cell r="R481" t="str">
            <v>10.1016/j.actamat.2015.04.031</v>
          </cell>
          <cell r="S481" t="e">
            <v>#N/A</v>
          </cell>
        </row>
        <row r="482">
          <cell r="A482" t="str">
            <v>OAA0010888</v>
          </cell>
          <cell r="B482" t="str">
            <v>Closed</v>
          </cell>
          <cell r="C482" t="str">
            <v xml:space="preserve">symplectic2ASKOA </v>
          </cell>
          <cell r="D482" t="str">
            <v>Charged</v>
          </cell>
          <cell r="E482" t="str">
            <v>Akposeba Mukoro</v>
          </cell>
          <cell r="F482" t="str">
            <v/>
          </cell>
          <cell r="G482" t="str">
            <v/>
          </cell>
          <cell r="H482" t="str">
            <v/>
          </cell>
          <cell r="I482" t="str">
            <v/>
          </cell>
          <cell r="J482" t="str">
            <v/>
          </cell>
          <cell r="K482" t="str">
            <v/>
          </cell>
          <cell r="L482" t="str">
            <v/>
          </cell>
          <cell r="M482" t="str">
            <v/>
          </cell>
          <cell r="N482" t="str">
            <v/>
          </cell>
          <cell r="O482" t="str">
            <v/>
          </cell>
          <cell r="P482" t="str">
            <v/>
          </cell>
          <cell r="Q482" t="str">
            <v>730541</v>
          </cell>
          <cell r="R482" t="str">
            <v>10.1093/cid/civ396</v>
          </cell>
          <cell r="S482" t="str">
            <v>PMC4530725</v>
          </cell>
        </row>
        <row r="483">
          <cell r="A483" t="str">
            <v>OAA0010889</v>
          </cell>
          <cell r="B483" t="str">
            <v>In Progress</v>
          </cell>
          <cell r="C483" t="str">
            <v xml:space="preserve">symplectic2ASKOA </v>
          </cell>
          <cell r="D483" t="str">
            <v>Pending</v>
          </cell>
          <cell r="E483" t="str">
            <v>Kate Perris</v>
          </cell>
          <cell r="F483" t="str">
            <v/>
          </cell>
          <cell r="G483" t="str">
            <v/>
          </cell>
          <cell r="H483" t="str">
            <v/>
          </cell>
          <cell r="I483" t="str">
            <v/>
          </cell>
          <cell r="J483" t="str">
            <v/>
          </cell>
          <cell r="K483" t="str">
            <v/>
          </cell>
          <cell r="L483" t="str">
            <v/>
          </cell>
          <cell r="M483" t="str">
            <v/>
          </cell>
          <cell r="N483" t="str">
            <v/>
          </cell>
          <cell r="O483" t="str">
            <v/>
          </cell>
          <cell r="P483" t="str">
            <v/>
          </cell>
          <cell r="Q483" t="str">
            <v>710409</v>
          </cell>
          <cell r="R483" t="str">
            <v>10.1017/jfm.2015.213</v>
          </cell>
          <cell r="S483" t="e">
            <v>#N/A</v>
          </cell>
        </row>
        <row r="484">
          <cell r="A484" t="str">
            <v>OAA0010890</v>
          </cell>
          <cell r="B484" t="str">
            <v>Closed</v>
          </cell>
          <cell r="C484" t="str">
            <v xml:space="preserve">symplectic2ASKOA </v>
          </cell>
          <cell r="D484" t="str">
            <v>Charged</v>
          </cell>
          <cell r="E484" t="str">
            <v>Akposeba Mukoro</v>
          </cell>
          <cell r="F484" t="str">
            <v/>
          </cell>
          <cell r="G484" t="str">
            <v/>
          </cell>
          <cell r="H484" t="str">
            <v/>
          </cell>
          <cell r="I484" t="str">
            <v/>
          </cell>
          <cell r="J484" t="str">
            <v/>
          </cell>
          <cell r="K484" t="str">
            <v/>
          </cell>
          <cell r="L484" t="str">
            <v/>
          </cell>
          <cell r="M484" t="str">
            <v/>
          </cell>
          <cell r="N484" t="str">
            <v/>
          </cell>
          <cell r="O484" t="str">
            <v/>
          </cell>
          <cell r="P484" t="str">
            <v/>
          </cell>
          <cell r="Q484" t="str">
            <v>730596</v>
          </cell>
          <cell r="R484" t="str">
            <v>10.1016/j.stemcr.2015.05.017</v>
          </cell>
          <cell r="S484">
            <v>0</v>
          </cell>
        </row>
        <row r="485">
          <cell r="A485" t="str">
            <v>OAA0010891</v>
          </cell>
          <cell r="B485" t="str">
            <v>Rejected</v>
          </cell>
          <cell r="C485" t="str">
            <v xml:space="preserve">symplectic2ASKOA </v>
          </cell>
          <cell r="D485" t="str">
            <v>Pending</v>
          </cell>
          <cell r="E485" t="str">
            <v>Amarjit Sandhu</v>
          </cell>
          <cell r="F485" t="str">
            <v/>
          </cell>
          <cell r="G485" t="str">
            <v/>
          </cell>
          <cell r="H485" t="str">
            <v/>
          </cell>
          <cell r="I485" t="str">
            <v/>
          </cell>
          <cell r="J485" t="str">
            <v/>
          </cell>
          <cell r="K485" t="str">
            <v/>
          </cell>
          <cell r="L485" t="str">
            <v/>
          </cell>
          <cell r="M485" t="str">
            <v/>
          </cell>
          <cell r="N485" t="str">
            <v/>
          </cell>
          <cell r="O485" t="str">
            <v/>
          </cell>
          <cell r="P485" t="str">
            <v/>
          </cell>
          <cell r="Q485" t="str">
            <v>730604</v>
          </cell>
          <cell r="R485" t="e">
            <v>#N/A</v>
          </cell>
          <cell r="S485" t="e">
            <v>#N/A</v>
          </cell>
        </row>
        <row r="486">
          <cell r="A486" t="str">
            <v>OAA0010893</v>
          </cell>
          <cell r="B486" t="str">
            <v>Rejected</v>
          </cell>
          <cell r="C486" t="str">
            <v xml:space="preserve">symplectic2ASKOA </v>
          </cell>
          <cell r="D486" t="str">
            <v>Pending</v>
          </cell>
          <cell r="E486" t="str">
            <v>Nora Mulvaney</v>
          </cell>
          <cell r="F486" t="str">
            <v/>
          </cell>
          <cell r="G486" t="str">
            <v/>
          </cell>
          <cell r="H486" t="str">
            <v/>
          </cell>
          <cell r="I486" t="str">
            <v/>
          </cell>
          <cell r="J486" t="str">
            <v/>
          </cell>
          <cell r="K486" t="str">
            <v/>
          </cell>
          <cell r="L486" t="str">
            <v/>
          </cell>
          <cell r="M486" t="str">
            <v/>
          </cell>
          <cell r="N486" t="str">
            <v/>
          </cell>
          <cell r="O486" t="str">
            <v/>
          </cell>
          <cell r="P486" t="str">
            <v/>
          </cell>
          <cell r="Q486" t="str">
            <v>730611</v>
          </cell>
          <cell r="R486" t="str">
            <v>10.1021/acs.jpcc.5b02742</v>
          </cell>
          <cell r="S486" t="e">
            <v>#N/A</v>
          </cell>
        </row>
        <row r="487">
          <cell r="A487" t="str">
            <v>OAA0010895</v>
          </cell>
          <cell r="B487" t="str">
            <v>Rejected</v>
          </cell>
          <cell r="C487" t="str">
            <v xml:space="preserve">symplectic2ASKOA </v>
          </cell>
          <cell r="D487" t="str">
            <v>Pending</v>
          </cell>
          <cell r="E487" t="str">
            <v>Kate Perris</v>
          </cell>
          <cell r="F487" t="str">
            <v/>
          </cell>
          <cell r="G487" t="str">
            <v/>
          </cell>
          <cell r="H487" t="str">
            <v/>
          </cell>
          <cell r="I487" t="str">
            <v/>
          </cell>
          <cell r="J487" t="str">
            <v/>
          </cell>
          <cell r="K487" t="str">
            <v/>
          </cell>
          <cell r="L487" t="str">
            <v/>
          </cell>
          <cell r="M487" t="str">
            <v/>
          </cell>
          <cell r="N487" t="str">
            <v/>
          </cell>
          <cell r="O487" t="str">
            <v/>
          </cell>
          <cell r="P487" t="str">
            <v/>
          </cell>
          <cell r="Q487" t="str">
            <v>730639</v>
          </cell>
          <cell r="R487" t="str">
            <v>10.1007/s11249-015-0549-7</v>
          </cell>
          <cell r="S487" t="e">
            <v>#N/A</v>
          </cell>
        </row>
        <row r="488">
          <cell r="A488" t="str">
            <v>OAA0010896</v>
          </cell>
          <cell r="B488" t="str">
            <v>Closed</v>
          </cell>
          <cell r="C488" t="str">
            <v xml:space="preserve">symplectic2ASKOA </v>
          </cell>
          <cell r="D488" t="str">
            <v>Charged</v>
          </cell>
          <cell r="E488" t="str">
            <v>Wunmi Agunbiade</v>
          </cell>
          <cell r="F488" t="str">
            <v/>
          </cell>
          <cell r="G488" t="str">
            <v/>
          </cell>
          <cell r="H488" t="str">
            <v/>
          </cell>
          <cell r="I488" t="str">
            <v/>
          </cell>
          <cell r="J488" t="str">
            <v/>
          </cell>
          <cell r="K488" t="str">
            <v/>
          </cell>
          <cell r="L488" t="str">
            <v/>
          </cell>
          <cell r="M488" t="str">
            <v/>
          </cell>
          <cell r="N488" t="str">
            <v/>
          </cell>
          <cell r="O488" t="str">
            <v/>
          </cell>
          <cell r="P488" t="str">
            <v/>
          </cell>
          <cell r="Q488" t="str">
            <v>730640</v>
          </cell>
          <cell r="R488" t="e">
            <v>#N/A</v>
          </cell>
          <cell r="S488" t="e">
            <v>#N/A</v>
          </cell>
        </row>
        <row r="489">
          <cell r="A489" t="str">
            <v>OAA0010897</v>
          </cell>
          <cell r="B489" t="str">
            <v>Awaiting Customer</v>
          </cell>
          <cell r="C489" t="str">
            <v xml:space="preserve">symplectic2ASKOA </v>
          </cell>
          <cell r="D489" t="str">
            <v>Committed</v>
          </cell>
          <cell r="E489" t="str">
            <v>Kate Perris</v>
          </cell>
          <cell r="F489" t="str">
            <v/>
          </cell>
          <cell r="G489" t="str">
            <v/>
          </cell>
          <cell r="H489" t="str">
            <v/>
          </cell>
          <cell r="I489" t="str">
            <v/>
          </cell>
          <cell r="J489" t="str">
            <v/>
          </cell>
          <cell r="K489" t="str">
            <v/>
          </cell>
          <cell r="L489" t="str">
            <v/>
          </cell>
          <cell r="M489" t="str">
            <v/>
          </cell>
          <cell r="N489" t="str">
            <v/>
          </cell>
          <cell r="O489" t="str">
            <v/>
          </cell>
          <cell r="P489" t="str">
            <v/>
          </cell>
          <cell r="Q489" t="str">
            <v>730757</v>
          </cell>
          <cell r="R489" t="e">
            <v>#N/A</v>
          </cell>
          <cell r="S489" t="e">
            <v>#N/A</v>
          </cell>
        </row>
        <row r="490">
          <cell r="A490" t="str">
            <v>OAA0010898</v>
          </cell>
          <cell r="B490" t="str">
            <v>Rejected</v>
          </cell>
          <cell r="C490" t="str">
            <v xml:space="preserve">symplectic2ASKOA </v>
          </cell>
          <cell r="D490" t="str">
            <v>Pending</v>
          </cell>
          <cell r="E490" t="str">
            <v>Kate Perris</v>
          </cell>
          <cell r="F490" t="str">
            <v/>
          </cell>
          <cell r="G490" t="str">
            <v/>
          </cell>
          <cell r="H490" t="str">
            <v/>
          </cell>
          <cell r="I490" t="str">
            <v/>
          </cell>
          <cell r="J490" t="str">
            <v/>
          </cell>
          <cell r="K490" t="str">
            <v/>
          </cell>
          <cell r="L490" t="str">
            <v/>
          </cell>
          <cell r="M490" t="str">
            <v/>
          </cell>
          <cell r="N490" t="str">
            <v/>
          </cell>
          <cell r="O490" t="str">
            <v/>
          </cell>
          <cell r="P490" t="str">
            <v/>
          </cell>
          <cell r="Q490" t="str">
            <v>730836</v>
          </cell>
          <cell r="R490" t="str">
            <v>10.1136/bmjqs-2014-003467</v>
          </cell>
          <cell r="S490" t="e">
            <v>#N/A</v>
          </cell>
        </row>
        <row r="491">
          <cell r="A491" t="str">
            <v>OAA0010899</v>
          </cell>
          <cell r="B491" t="str">
            <v>Rejected</v>
          </cell>
          <cell r="C491" t="str">
            <v xml:space="preserve">symplectic2ASKOA </v>
          </cell>
          <cell r="D491" t="str">
            <v>Pending</v>
          </cell>
          <cell r="E491" t="str">
            <v>Kate Perris</v>
          </cell>
          <cell r="F491" t="str">
            <v/>
          </cell>
          <cell r="G491" t="str">
            <v/>
          </cell>
          <cell r="H491" t="str">
            <v/>
          </cell>
          <cell r="I491" t="str">
            <v/>
          </cell>
          <cell r="J491" t="str">
            <v/>
          </cell>
          <cell r="K491" t="str">
            <v/>
          </cell>
          <cell r="L491" t="str">
            <v/>
          </cell>
          <cell r="M491" t="str">
            <v/>
          </cell>
          <cell r="N491" t="str">
            <v/>
          </cell>
          <cell r="O491" t="str">
            <v/>
          </cell>
          <cell r="P491" t="str">
            <v/>
          </cell>
          <cell r="Q491" t="str">
            <v>730846</v>
          </cell>
          <cell r="R491" t="e">
            <v>#N/A</v>
          </cell>
          <cell r="S491" t="e">
            <v>#N/A</v>
          </cell>
        </row>
        <row r="492">
          <cell r="A492" t="str">
            <v>OAA0010900</v>
          </cell>
          <cell r="B492" t="str">
            <v>Closed</v>
          </cell>
          <cell r="C492" t="str">
            <v xml:space="preserve">symplectic2ASKOA </v>
          </cell>
          <cell r="D492" t="str">
            <v>Charged</v>
          </cell>
          <cell r="E492" t="str">
            <v>Akposeba Mukoro</v>
          </cell>
          <cell r="F492" t="str">
            <v/>
          </cell>
          <cell r="G492" t="str">
            <v/>
          </cell>
          <cell r="H492" t="str">
            <v/>
          </cell>
          <cell r="I492" t="str">
            <v/>
          </cell>
          <cell r="J492" t="str">
            <v/>
          </cell>
          <cell r="K492" t="str">
            <v/>
          </cell>
          <cell r="L492" t="str">
            <v/>
          </cell>
          <cell r="M492" t="str">
            <v/>
          </cell>
          <cell r="N492" t="str">
            <v/>
          </cell>
          <cell r="O492" t="str">
            <v/>
          </cell>
          <cell r="P492" t="str">
            <v/>
          </cell>
          <cell r="Q492" t="str">
            <v>730850</v>
          </cell>
          <cell r="R492" t="e">
            <v>#N/A</v>
          </cell>
          <cell r="S492" t="e">
            <v>#N/A</v>
          </cell>
        </row>
        <row r="493">
          <cell r="A493" t="str">
            <v>OAA0010901</v>
          </cell>
          <cell r="B493" t="str">
            <v>Approved</v>
          </cell>
          <cell r="C493" t="str">
            <v xml:space="preserve">symplectic2ASKOA </v>
          </cell>
          <cell r="D493" t="str">
            <v>Committed</v>
          </cell>
          <cell r="E493" t="str">
            <v>Akposeba Mukoro</v>
          </cell>
          <cell r="F493" t="str">
            <v/>
          </cell>
          <cell r="G493" t="str">
            <v/>
          </cell>
          <cell r="H493" t="str">
            <v/>
          </cell>
          <cell r="I493" t="str">
            <v/>
          </cell>
          <cell r="J493" t="str">
            <v/>
          </cell>
          <cell r="K493" t="str">
            <v/>
          </cell>
          <cell r="L493" t="str">
            <v/>
          </cell>
          <cell r="M493" t="str">
            <v/>
          </cell>
          <cell r="N493" t="str">
            <v/>
          </cell>
          <cell r="O493" t="str">
            <v/>
          </cell>
          <cell r="P493" t="str">
            <v/>
          </cell>
          <cell r="Q493" t="str">
            <v>730854</v>
          </cell>
          <cell r="R493" t="str">
            <v>10.12688/f1000research.6255.1#sthash.ABHoK8QR.dpuf</v>
          </cell>
          <cell r="S493" t="e">
            <v>#N/A</v>
          </cell>
        </row>
        <row r="494">
          <cell r="A494" t="str">
            <v>OAA0010902</v>
          </cell>
          <cell r="B494" t="str">
            <v>Closed</v>
          </cell>
          <cell r="C494" t="str">
            <v xml:space="preserve">symplectic2ASKOA </v>
          </cell>
          <cell r="D494" t="str">
            <v>Charged</v>
          </cell>
          <cell r="E494" t="str">
            <v>Akposeba Mukoro</v>
          </cell>
          <cell r="F494" t="str">
            <v/>
          </cell>
          <cell r="G494" t="str">
            <v/>
          </cell>
          <cell r="H494" t="str">
            <v/>
          </cell>
          <cell r="I494" t="str">
            <v/>
          </cell>
          <cell r="J494" t="str">
            <v/>
          </cell>
          <cell r="K494" t="str">
            <v/>
          </cell>
          <cell r="L494" t="str">
            <v/>
          </cell>
          <cell r="M494" t="str">
            <v/>
          </cell>
          <cell r="N494" t="str">
            <v/>
          </cell>
          <cell r="O494" t="str">
            <v/>
          </cell>
          <cell r="P494" t="str">
            <v/>
          </cell>
          <cell r="Q494" t="str">
            <v>730852</v>
          </cell>
          <cell r="R494" t="e">
            <v>#N/A</v>
          </cell>
          <cell r="S494" t="e">
            <v>#N/A</v>
          </cell>
        </row>
        <row r="495">
          <cell r="A495" t="str">
            <v>OAA0010903</v>
          </cell>
          <cell r="B495" t="str">
            <v>Awaiting Customer</v>
          </cell>
          <cell r="C495" t="str">
            <v xml:space="preserve">symplectic2ASKOA </v>
          </cell>
          <cell r="D495" t="str">
            <v>Pending</v>
          </cell>
          <cell r="E495" t="str">
            <v>Philippa Hatch</v>
          </cell>
          <cell r="F495" t="str">
            <v/>
          </cell>
          <cell r="G495" t="str">
            <v/>
          </cell>
          <cell r="H495" t="str">
            <v/>
          </cell>
          <cell r="I495" t="str">
            <v/>
          </cell>
          <cell r="J495" t="str">
            <v/>
          </cell>
          <cell r="K495" t="str">
            <v/>
          </cell>
          <cell r="L495" t="str">
            <v/>
          </cell>
          <cell r="M495" t="str">
            <v/>
          </cell>
          <cell r="N495" t="str">
            <v/>
          </cell>
          <cell r="O495" t="str">
            <v/>
          </cell>
          <cell r="P495" t="str">
            <v/>
          </cell>
          <cell r="Q495" t="str">
            <v>730851</v>
          </cell>
          <cell r="R495" t="e">
            <v>#N/A</v>
          </cell>
          <cell r="S495" t="e">
            <v>#N/A</v>
          </cell>
        </row>
        <row r="496">
          <cell r="A496" t="str">
            <v>OAA0010904</v>
          </cell>
          <cell r="B496" t="str">
            <v>Closed</v>
          </cell>
          <cell r="C496" t="str">
            <v xml:space="preserve">symplectic2ASKOA </v>
          </cell>
          <cell r="D496" t="str">
            <v>Charged</v>
          </cell>
          <cell r="E496" t="str">
            <v>Akposeba Mukoro</v>
          </cell>
          <cell r="F496" t="str">
            <v/>
          </cell>
          <cell r="G496" t="str">
            <v/>
          </cell>
          <cell r="H496" t="str">
            <v/>
          </cell>
          <cell r="I496" t="str">
            <v/>
          </cell>
          <cell r="J496" t="str">
            <v/>
          </cell>
          <cell r="K496" t="str">
            <v/>
          </cell>
          <cell r="L496" t="str">
            <v/>
          </cell>
          <cell r="M496" t="str">
            <v/>
          </cell>
          <cell r="N496" t="str">
            <v/>
          </cell>
          <cell r="O496" t="str">
            <v/>
          </cell>
          <cell r="P496" t="str">
            <v/>
          </cell>
          <cell r="Q496" t="str">
            <v>730861</v>
          </cell>
          <cell r="R496" t="str">
            <v>10.1088/0953-4075/48/4/045001</v>
          </cell>
          <cell r="S496">
            <v>0</v>
          </cell>
        </row>
        <row r="497">
          <cell r="A497" t="str">
            <v>OAA0010905</v>
          </cell>
          <cell r="B497" t="str">
            <v>Rejected</v>
          </cell>
          <cell r="C497" t="str">
            <v xml:space="preserve">symplectic2ASKOA </v>
          </cell>
          <cell r="D497" t="str">
            <v>Pending</v>
          </cell>
          <cell r="E497" t="str">
            <v>Kate Perris</v>
          </cell>
          <cell r="F497" t="str">
            <v/>
          </cell>
          <cell r="G497" t="str">
            <v/>
          </cell>
          <cell r="H497" t="str">
            <v/>
          </cell>
          <cell r="I497" t="str">
            <v/>
          </cell>
          <cell r="J497" t="str">
            <v/>
          </cell>
          <cell r="K497" t="str">
            <v/>
          </cell>
          <cell r="L497" t="str">
            <v/>
          </cell>
          <cell r="M497" t="str">
            <v/>
          </cell>
          <cell r="N497" t="str">
            <v/>
          </cell>
          <cell r="O497" t="str">
            <v/>
          </cell>
          <cell r="P497" t="str">
            <v/>
          </cell>
          <cell r="Q497" t="str">
            <v>730876</v>
          </cell>
          <cell r="R497" t="e">
            <v>#N/A</v>
          </cell>
          <cell r="S497" t="e">
            <v>#N/A</v>
          </cell>
        </row>
        <row r="498">
          <cell r="A498" t="str">
            <v>OAA0010906</v>
          </cell>
          <cell r="B498" t="str">
            <v>In Progress</v>
          </cell>
          <cell r="C498" t="str">
            <v xml:space="preserve">symplectic2ASKOA </v>
          </cell>
          <cell r="D498" t="str">
            <v>Pending</v>
          </cell>
          <cell r="E498" t="str">
            <v>Kate Perris</v>
          </cell>
          <cell r="F498" t="str">
            <v/>
          </cell>
          <cell r="G498" t="str">
            <v/>
          </cell>
          <cell r="H498" t="str">
            <v/>
          </cell>
          <cell r="I498" t="str">
            <v/>
          </cell>
          <cell r="J498" t="str">
            <v/>
          </cell>
          <cell r="K498" t="str">
            <v/>
          </cell>
          <cell r="L498" t="str">
            <v/>
          </cell>
          <cell r="M498" t="str">
            <v/>
          </cell>
          <cell r="N498" t="str">
            <v/>
          </cell>
          <cell r="O498" t="str">
            <v/>
          </cell>
          <cell r="P498" t="str">
            <v/>
          </cell>
          <cell r="Q498" t="str">
            <v>714630</v>
          </cell>
          <cell r="R498" t="str">
            <v>10.1088/0953-4075/48/4/045001</v>
          </cell>
          <cell r="S498" t="e">
            <v>#N/A</v>
          </cell>
        </row>
        <row r="499">
          <cell r="A499" t="str">
            <v>OAA0010907</v>
          </cell>
          <cell r="B499" t="str">
            <v>Awaiting Customer</v>
          </cell>
          <cell r="C499" t="str">
            <v xml:space="preserve">symplectic2ASKOA </v>
          </cell>
          <cell r="D499" t="str">
            <v>Pending</v>
          </cell>
          <cell r="E499" t="str">
            <v>Kate Perris</v>
          </cell>
          <cell r="F499" t="str">
            <v/>
          </cell>
          <cell r="G499" t="str">
            <v/>
          </cell>
          <cell r="H499" t="str">
            <v/>
          </cell>
          <cell r="I499" t="str">
            <v/>
          </cell>
          <cell r="J499" t="str">
            <v/>
          </cell>
          <cell r="K499" t="str">
            <v/>
          </cell>
          <cell r="L499" t="str">
            <v/>
          </cell>
          <cell r="M499" t="str">
            <v/>
          </cell>
          <cell r="N499" t="str">
            <v/>
          </cell>
          <cell r="O499" t="str">
            <v/>
          </cell>
          <cell r="P499" t="str">
            <v/>
          </cell>
          <cell r="Q499" t="str">
            <v>718557</v>
          </cell>
          <cell r="R499" t="str">
            <v>10.1089/hum.2015.027</v>
          </cell>
          <cell r="S499" t="e">
            <v>#N/A</v>
          </cell>
        </row>
        <row r="500">
          <cell r="A500" t="str">
            <v>OAA0010908</v>
          </cell>
          <cell r="B500" t="str">
            <v>Closed</v>
          </cell>
          <cell r="C500" t="str">
            <v xml:space="preserve">symplectic2ASKOA </v>
          </cell>
          <cell r="D500" t="str">
            <v>Charged</v>
          </cell>
          <cell r="E500" t="str">
            <v>Amarjit Sandhu</v>
          </cell>
          <cell r="F500" t="str">
            <v/>
          </cell>
          <cell r="G500" t="str">
            <v/>
          </cell>
          <cell r="H500" t="str">
            <v/>
          </cell>
          <cell r="I500" t="str">
            <v/>
          </cell>
          <cell r="J500" t="str">
            <v/>
          </cell>
          <cell r="K500" t="str">
            <v/>
          </cell>
          <cell r="L500" t="str">
            <v/>
          </cell>
          <cell r="M500" t="str">
            <v/>
          </cell>
          <cell r="N500" t="str">
            <v/>
          </cell>
          <cell r="O500" t="str">
            <v/>
          </cell>
          <cell r="P500" t="str">
            <v/>
          </cell>
          <cell r="Q500" t="str">
            <v>730883</v>
          </cell>
          <cell r="R500" t="str">
            <v>10.1016/j.ebiom.2015.05.016</v>
          </cell>
          <cell r="S500" t="e">
            <v>#N/A</v>
          </cell>
        </row>
        <row r="501">
          <cell r="A501" t="str">
            <v>OAA0010909</v>
          </cell>
          <cell r="B501" t="str">
            <v>Closed</v>
          </cell>
          <cell r="C501" t="str">
            <v xml:space="preserve">symplectic2ASKOA </v>
          </cell>
          <cell r="D501" t="str">
            <v>Charged</v>
          </cell>
          <cell r="E501" t="str">
            <v>Akposeba Mukoro</v>
          </cell>
          <cell r="F501" t="str">
            <v/>
          </cell>
          <cell r="G501" t="str">
            <v/>
          </cell>
          <cell r="H501" t="str">
            <v/>
          </cell>
          <cell r="I501" t="str">
            <v/>
          </cell>
          <cell r="J501" t="str">
            <v/>
          </cell>
          <cell r="K501" t="str">
            <v/>
          </cell>
          <cell r="L501" t="str">
            <v/>
          </cell>
          <cell r="M501" t="str">
            <v/>
          </cell>
          <cell r="N501" t="str">
            <v/>
          </cell>
          <cell r="O501" t="str">
            <v/>
          </cell>
          <cell r="P501" t="str">
            <v/>
          </cell>
          <cell r="Q501" t="str">
            <v>730901</v>
          </cell>
          <cell r="R501" t="e">
            <v>#N/A</v>
          </cell>
          <cell r="S501" t="e">
            <v>#N/A</v>
          </cell>
        </row>
        <row r="502">
          <cell r="A502" t="str">
            <v>OAA0010910</v>
          </cell>
          <cell r="B502" t="str">
            <v>Rejected</v>
          </cell>
          <cell r="C502" t="str">
            <v xml:space="preserve">symplectic2ASKOA </v>
          </cell>
          <cell r="D502" t="str">
            <v>Pending</v>
          </cell>
          <cell r="E502" t="str">
            <v>Kate Perris</v>
          </cell>
          <cell r="F502" t="str">
            <v/>
          </cell>
          <cell r="G502" t="str">
            <v/>
          </cell>
          <cell r="H502" t="str">
            <v/>
          </cell>
          <cell r="I502" t="str">
            <v/>
          </cell>
          <cell r="J502" t="str">
            <v/>
          </cell>
          <cell r="K502" t="str">
            <v/>
          </cell>
          <cell r="L502" t="str">
            <v/>
          </cell>
          <cell r="M502" t="str">
            <v/>
          </cell>
          <cell r="N502" t="str">
            <v/>
          </cell>
          <cell r="O502" t="str">
            <v/>
          </cell>
          <cell r="P502" t="str">
            <v/>
          </cell>
          <cell r="Q502" t="str">
            <v>730907</v>
          </cell>
          <cell r="R502" t="e">
            <v>#N/A</v>
          </cell>
          <cell r="S502" t="e">
            <v>#N/A</v>
          </cell>
        </row>
        <row r="503">
          <cell r="A503" t="str">
            <v>OAA0010911</v>
          </cell>
          <cell r="B503" t="str">
            <v>Closed</v>
          </cell>
          <cell r="C503" t="str">
            <v xml:space="preserve">symplectic2ASKOA </v>
          </cell>
          <cell r="D503" t="str">
            <v>Charged</v>
          </cell>
          <cell r="E503" t="str">
            <v>Akposeba Mukoro</v>
          </cell>
          <cell r="F503" t="str">
            <v/>
          </cell>
          <cell r="G503" t="str">
            <v/>
          </cell>
          <cell r="H503" t="str">
            <v/>
          </cell>
          <cell r="I503" t="str">
            <v/>
          </cell>
          <cell r="J503" t="str">
            <v/>
          </cell>
          <cell r="K503" t="str">
            <v/>
          </cell>
          <cell r="L503" t="str">
            <v/>
          </cell>
          <cell r="M503" t="str">
            <v/>
          </cell>
          <cell r="N503" t="str">
            <v/>
          </cell>
          <cell r="O503" t="str">
            <v/>
          </cell>
          <cell r="P503" t="str">
            <v/>
          </cell>
          <cell r="Q503" t="str">
            <v>730910</v>
          </cell>
          <cell r="R503" t="e">
            <v>#N/A</v>
          </cell>
          <cell r="S503" t="e">
            <v>#N/A</v>
          </cell>
        </row>
        <row r="504">
          <cell r="A504" t="str">
            <v>OAA0010912</v>
          </cell>
          <cell r="B504" t="str">
            <v>Closed</v>
          </cell>
          <cell r="C504" t="str">
            <v xml:space="preserve">symplectic2ASKOA </v>
          </cell>
          <cell r="D504" t="str">
            <v>Charged</v>
          </cell>
          <cell r="E504" t="str">
            <v>Akposeba Mukoro</v>
          </cell>
          <cell r="F504" t="str">
            <v/>
          </cell>
          <cell r="G504" t="str">
            <v/>
          </cell>
          <cell r="H504" t="str">
            <v/>
          </cell>
          <cell r="I504" t="str">
            <v/>
          </cell>
          <cell r="J504" t="str">
            <v/>
          </cell>
          <cell r="K504" t="str">
            <v/>
          </cell>
          <cell r="L504" t="str">
            <v/>
          </cell>
          <cell r="M504" t="str">
            <v/>
          </cell>
          <cell r="N504" t="str">
            <v/>
          </cell>
          <cell r="O504" t="str">
            <v/>
          </cell>
          <cell r="P504" t="str">
            <v/>
          </cell>
          <cell r="Q504" t="str">
            <v>730916</v>
          </cell>
          <cell r="R504" t="str">
            <v>10.1002/jbio.201300203</v>
          </cell>
          <cell r="S504" t="e">
            <v>#N/A</v>
          </cell>
        </row>
        <row r="505">
          <cell r="A505" t="str">
            <v>OAA0010913</v>
          </cell>
          <cell r="B505" t="str">
            <v>Approved</v>
          </cell>
          <cell r="C505" t="str">
            <v xml:space="preserve">symplectic2ASKOA </v>
          </cell>
          <cell r="D505" t="str">
            <v>Pending</v>
          </cell>
          <cell r="E505" t="str">
            <v>Nora Mulvaney</v>
          </cell>
          <cell r="F505" t="str">
            <v/>
          </cell>
          <cell r="G505" t="str">
            <v/>
          </cell>
          <cell r="H505" t="str">
            <v/>
          </cell>
          <cell r="I505" t="str">
            <v/>
          </cell>
          <cell r="J505" t="str">
            <v/>
          </cell>
          <cell r="K505" t="str">
            <v/>
          </cell>
          <cell r="L505" t="str">
            <v/>
          </cell>
          <cell r="M505" t="str">
            <v/>
          </cell>
          <cell r="N505" t="str">
            <v/>
          </cell>
          <cell r="O505" t="str">
            <v/>
          </cell>
          <cell r="P505" t="str">
            <v/>
          </cell>
          <cell r="Q505" t="str">
            <v>730934</v>
          </cell>
          <cell r="R505" t="e">
            <v>#N/A</v>
          </cell>
          <cell r="S505" t="e">
            <v>#N/A</v>
          </cell>
        </row>
        <row r="506">
          <cell r="A506" t="str">
            <v>OAA0010914</v>
          </cell>
          <cell r="B506" t="str">
            <v>Closed</v>
          </cell>
          <cell r="C506" t="str">
            <v xml:space="preserve">symplectic2ASKOA </v>
          </cell>
          <cell r="D506" t="str">
            <v>Charged</v>
          </cell>
          <cell r="E506" t="str">
            <v>Nora Mulvaney</v>
          </cell>
          <cell r="F506" t="str">
            <v/>
          </cell>
          <cell r="G506" t="str">
            <v/>
          </cell>
          <cell r="H506" t="str">
            <v/>
          </cell>
          <cell r="I506" t="str">
            <v/>
          </cell>
          <cell r="J506" t="str">
            <v/>
          </cell>
          <cell r="K506" t="str">
            <v/>
          </cell>
          <cell r="L506" t="str">
            <v/>
          </cell>
          <cell r="M506" t="str">
            <v/>
          </cell>
          <cell r="N506" t="str">
            <v/>
          </cell>
          <cell r="O506" t="str">
            <v/>
          </cell>
          <cell r="P506" t="str">
            <v/>
          </cell>
          <cell r="Q506" t="str">
            <v>731008</v>
          </cell>
          <cell r="R506" t="e">
            <v>#N/A</v>
          </cell>
          <cell r="S506" t="e">
            <v>#N/A</v>
          </cell>
        </row>
        <row r="507">
          <cell r="A507" t="str">
            <v>OAA0010915</v>
          </cell>
          <cell r="B507" t="str">
            <v>In Progress</v>
          </cell>
          <cell r="C507" t="str">
            <v xml:space="preserve">symplectic2ASKOA </v>
          </cell>
          <cell r="D507" t="str">
            <v>Pending</v>
          </cell>
          <cell r="E507" t="str">
            <v>Philippa Hatch</v>
          </cell>
          <cell r="F507" t="str">
            <v/>
          </cell>
          <cell r="G507" t="str">
            <v/>
          </cell>
          <cell r="H507" t="str">
            <v/>
          </cell>
          <cell r="I507" t="str">
            <v/>
          </cell>
          <cell r="J507" t="str">
            <v/>
          </cell>
          <cell r="K507" t="str">
            <v/>
          </cell>
          <cell r="L507" t="str">
            <v/>
          </cell>
          <cell r="M507" t="str">
            <v/>
          </cell>
          <cell r="N507" t="str">
            <v/>
          </cell>
          <cell r="O507" t="str">
            <v/>
          </cell>
          <cell r="P507" t="str">
            <v/>
          </cell>
          <cell r="Q507" t="str">
            <v>731007</v>
          </cell>
          <cell r="R507" t="e">
            <v>#N/A</v>
          </cell>
          <cell r="S507" t="e">
            <v>#N/A</v>
          </cell>
        </row>
        <row r="508">
          <cell r="A508" t="str">
            <v>OAA0010916</v>
          </cell>
          <cell r="B508" t="str">
            <v>Rejected</v>
          </cell>
          <cell r="C508" t="str">
            <v xml:space="preserve">symplectic2ASKOA </v>
          </cell>
          <cell r="D508" t="str">
            <v>Pending</v>
          </cell>
          <cell r="E508" t="str">
            <v>Nora Mulvaney</v>
          </cell>
          <cell r="F508" t="str">
            <v/>
          </cell>
          <cell r="G508" t="str">
            <v/>
          </cell>
          <cell r="H508" t="str">
            <v/>
          </cell>
          <cell r="I508" t="str">
            <v/>
          </cell>
          <cell r="J508" t="str">
            <v/>
          </cell>
          <cell r="K508" t="str">
            <v/>
          </cell>
          <cell r="L508" t="str">
            <v/>
          </cell>
          <cell r="M508" t="str">
            <v/>
          </cell>
          <cell r="N508" t="str">
            <v/>
          </cell>
          <cell r="O508" t="str">
            <v/>
          </cell>
          <cell r="P508" t="str">
            <v/>
          </cell>
          <cell r="Q508" t="str">
            <v>731010</v>
          </cell>
          <cell r="R508" t="e">
            <v>#N/A</v>
          </cell>
          <cell r="S508" t="e">
            <v>#N/A</v>
          </cell>
        </row>
        <row r="509">
          <cell r="A509" t="str">
            <v>OAA0010917</v>
          </cell>
          <cell r="B509" t="str">
            <v>Rejected</v>
          </cell>
          <cell r="C509" t="str">
            <v xml:space="preserve">symplectic2ASKOA </v>
          </cell>
          <cell r="D509" t="str">
            <v>Pending</v>
          </cell>
          <cell r="E509" t="str">
            <v>Kate Perris</v>
          </cell>
          <cell r="F509" t="str">
            <v/>
          </cell>
          <cell r="G509" t="str">
            <v/>
          </cell>
          <cell r="H509" t="str">
            <v/>
          </cell>
          <cell r="I509" t="str">
            <v/>
          </cell>
          <cell r="J509" t="str">
            <v/>
          </cell>
          <cell r="K509" t="str">
            <v/>
          </cell>
          <cell r="L509" t="str">
            <v/>
          </cell>
          <cell r="M509" t="str">
            <v/>
          </cell>
          <cell r="N509" t="str">
            <v/>
          </cell>
          <cell r="O509" t="str">
            <v/>
          </cell>
          <cell r="P509" t="str">
            <v/>
          </cell>
          <cell r="Q509" t="str">
            <v>731013</v>
          </cell>
          <cell r="R509" t="str">
            <v>10.1007/s10910-015-0519-1</v>
          </cell>
          <cell r="S509" t="e">
            <v>#N/A</v>
          </cell>
        </row>
        <row r="510">
          <cell r="A510" t="str">
            <v>OAA0010918</v>
          </cell>
          <cell r="B510" t="str">
            <v>Rejected</v>
          </cell>
          <cell r="C510" t="str">
            <v xml:space="preserve">symplectic2ASKOA </v>
          </cell>
          <cell r="D510" t="str">
            <v>Pending</v>
          </cell>
          <cell r="E510" t="str">
            <v>Kate Perris</v>
          </cell>
          <cell r="F510" t="str">
            <v/>
          </cell>
          <cell r="G510" t="str">
            <v/>
          </cell>
          <cell r="H510" t="str">
            <v/>
          </cell>
          <cell r="I510" t="str">
            <v/>
          </cell>
          <cell r="J510" t="str">
            <v/>
          </cell>
          <cell r="K510" t="str">
            <v/>
          </cell>
          <cell r="L510" t="str">
            <v/>
          </cell>
          <cell r="M510" t="str">
            <v/>
          </cell>
          <cell r="N510" t="str">
            <v/>
          </cell>
          <cell r="O510" t="str">
            <v/>
          </cell>
          <cell r="P510" t="str">
            <v/>
          </cell>
          <cell r="Q510" t="str">
            <v>654708</v>
          </cell>
          <cell r="R510" t="e">
            <v>#N/A</v>
          </cell>
          <cell r="S510" t="e">
            <v>#N/A</v>
          </cell>
        </row>
        <row r="511">
          <cell r="A511" t="str">
            <v>OAA0010919</v>
          </cell>
          <cell r="B511" t="str">
            <v>Closed</v>
          </cell>
          <cell r="C511" t="str">
            <v xml:space="preserve">symplectic2ASKOA </v>
          </cell>
          <cell r="D511" t="str">
            <v>Charged</v>
          </cell>
          <cell r="E511" t="str">
            <v>Akposeba Mukoro</v>
          </cell>
          <cell r="F511" t="str">
            <v/>
          </cell>
          <cell r="G511" t="str">
            <v/>
          </cell>
          <cell r="H511" t="str">
            <v/>
          </cell>
          <cell r="I511" t="str">
            <v/>
          </cell>
          <cell r="J511" t="str">
            <v/>
          </cell>
          <cell r="K511" t="str">
            <v/>
          </cell>
          <cell r="L511" t="str">
            <v/>
          </cell>
          <cell r="M511" t="str">
            <v/>
          </cell>
          <cell r="N511" t="str">
            <v/>
          </cell>
          <cell r="O511" t="str">
            <v/>
          </cell>
          <cell r="P511" t="str">
            <v/>
          </cell>
          <cell r="Q511" t="str">
            <v>731093</v>
          </cell>
          <cell r="R511" t="e">
            <v>#N/A</v>
          </cell>
          <cell r="S511" t="e">
            <v>#N/A</v>
          </cell>
        </row>
        <row r="512">
          <cell r="A512" t="str">
            <v>OAA0010920</v>
          </cell>
          <cell r="B512" t="str">
            <v>Rejected</v>
          </cell>
          <cell r="C512" t="str">
            <v xml:space="preserve">symplectic2ASKOA </v>
          </cell>
          <cell r="D512" t="str">
            <v>Pending</v>
          </cell>
          <cell r="E512" t="str">
            <v>Kate Perris</v>
          </cell>
          <cell r="F512" t="str">
            <v/>
          </cell>
          <cell r="G512" t="str">
            <v/>
          </cell>
          <cell r="H512" t="str">
            <v/>
          </cell>
          <cell r="I512" t="str">
            <v/>
          </cell>
          <cell r="J512" t="str">
            <v/>
          </cell>
          <cell r="K512" t="str">
            <v/>
          </cell>
          <cell r="L512" t="str">
            <v/>
          </cell>
          <cell r="M512" t="str">
            <v/>
          </cell>
          <cell r="N512" t="str">
            <v/>
          </cell>
          <cell r="O512" t="str">
            <v/>
          </cell>
          <cell r="P512" t="str">
            <v/>
          </cell>
          <cell r="Q512" t="str">
            <v>731130</v>
          </cell>
          <cell r="R512" t="e">
            <v>#N/A</v>
          </cell>
          <cell r="S512" t="e">
            <v>#N/A</v>
          </cell>
        </row>
        <row r="513">
          <cell r="A513" t="str">
            <v>OAA0010921</v>
          </cell>
          <cell r="B513" t="str">
            <v>Rejected</v>
          </cell>
          <cell r="C513" t="str">
            <v xml:space="preserve">symplectic2ASKOA </v>
          </cell>
          <cell r="D513" t="str">
            <v>Pending</v>
          </cell>
          <cell r="E513" t="str">
            <v>Kate Perris</v>
          </cell>
          <cell r="F513" t="str">
            <v/>
          </cell>
          <cell r="G513" t="str">
            <v/>
          </cell>
          <cell r="H513" t="str">
            <v/>
          </cell>
          <cell r="I513" t="str">
            <v/>
          </cell>
          <cell r="J513" t="str">
            <v/>
          </cell>
          <cell r="K513" t="str">
            <v/>
          </cell>
          <cell r="L513" t="str">
            <v/>
          </cell>
          <cell r="M513" t="str">
            <v/>
          </cell>
          <cell r="N513" t="str">
            <v/>
          </cell>
          <cell r="O513" t="str">
            <v/>
          </cell>
          <cell r="P513" t="str">
            <v/>
          </cell>
          <cell r="Q513" t="str">
            <v>731129</v>
          </cell>
          <cell r="R513" t="e">
            <v>#N/A</v>
          </cell>
          <cell r="S513" t="e">
            <v>#N/A</v>
          </cell>
        </row>
        <row r="514">
          <cell r="A514" t="str">
            <v>OAA0010922</v>
          </cell>
          <cell r="B514" t="str">
            <v>Rejected</v>
          </cell>
          <cell r="C514" t="str">
            <v xml:space="preserve">symplectic2ASKOA </v>
          </cell>
          <cell r="D514" t="str">
            <v>Pending</v>
          </cell>
          <cell r="E514" t="str">
            <v>Kate Perris</v>
          </cell>
          <cell r="F514" t="str">
            <v/>
          </cell>
          <cell r="G514" t="str">
            <v/>
          </cell>
          <cell r="H514" t="str">
            <v/>
          </cell>
          <cell r="I514" t="str">
            <v/>
          </cell>
          <cell r="J514" t="str">
            <v/>
          </cell>
          <cell r="K514" t="str">
            <v/>
          </cell>
          <cell r="L514" t="str">
            <v/>
          </cell>
          <cell r="M514" t="str">
            <v/>
          </cell>
          <cell r="N514" t="str">
            <v/>
          </cell>
          <cell r="O514" t="str">
            <v/>
          </cell>
          <cell r="P514" t="str">
            <v/>
          </cell>
          <cell r="Q514" t="str">
            <v>728903</v>
          </cell>
          <cell r="R514" t="e">
            <v>#N/A</v>
          </cell>
          <cell r="S514" t="e">
            <v>#N/A</v>
          </cell>
        </row>
        <row r="515">
          <cell r="A515" t="str">
            <v>OAA0010923</v>
          </cell>
          <cell r="B515" t="str">
            <v>Approved</v>
          </cell>
          <cell r="C515" t="str">
            <v xml:space="preserve">symplectic2ASKOA </v>
          </cell>
          <cell r="D515" t="str">
            <v>Committed</v>
          </cell>
          <cell r="E515" t="str">
            <v>Akposeba Mukoro</v>
          </cell>
          <cell r="F515" t="str">
            <v/>
          </cell>
          <cell r="G515" t="str">
            <v/>
          </cell>
          <cell r="H515" t="str">
            <v/>
          </cell>
          <cell r="I515" t="str">
            <v/>
          </cell>
          <cell r="J515" t="str">
            <v/>
          </cell>
          <cell r="K515" t="str">
            <v/>
          </cell>
          <cell r="L515" t="str">
            <v/>
          </cell>
          <cell r="M515" t="str">
            <v/>
          </cell>
          <cell r="N515" t="str">
            <v/>
          </cell>
          <cell r="O515" t="str">
            <v/>
          </cell>
          <cell r="P515" t="str">
            <v/>
          </cell>
          <cell r="Q515" t="str">
            <v>731390</v>
          </cell>
          <cell r="R515" t="str">
            <v>10.1021/acs.joc.5b00844</v>
          </cell>
          <cell r="S515">
            <v>0</v>
          </cell>
        </row>
        <row r="516">
          <cell r="A516" t="str">
            <v>OAA0010924</v>
          </cell>
          <cell r="B516" t="str">
            <v>Rejected</v>
          </cell>
          <cell r="C516" t="str">
            <v xml:space="preserve">symplectic2ASKOA </v>
          </cell>
          <cell r="D516" t="str">
            <v>Pending</v>
          </cell>
          <cell r="E516" t="str">
            <v>Kate Perris</v>
          </cell>
          <cell r="F516" t="str">
            <v/>
          </cell>
          <cell r="G516" t="str">
            <v/>
          </cell>
          <cell r="H516" t="str">
            <v/>
          </cell>
          <cell r="I516" t="str">
            <v/>
          </cell>
          <cell r="J516" t="str">
            <v/>
          </cell>
          <cell r="K516" t="str">
            <v/>
          </cell>
          <cell r="L516" t="str">
            <v/>
          </cell>
          <cell r="M516" t="str">
            <v/>
          </cell>
          <cell r="N516" t="str">
            <v/>
          </cell>
          <cell r="O516" t="str">
            <v/>
          </cell>
          <cell r="P516" t="str">
            <v/>
          </cell>
          <cell r="Q516" t="str">
            <v>731411</v>
          </cell>
          <cell r="R516" t="str">
            <v>10.1007/s11222-015-9583-4</v>
          </cell>
          <cell r="S516" t="e">
            <v>#N/A</v>
          </cell>
        </row>
        <row r="517">
          <cell r="A517" t="str">
            <v>OAA0010925</v>
          </cell>
          <cell r="B517" t="str">
            <v>Approved</v>
          </cell>
          <cell r="C517" t="str">
            <v xml:space="preserve">symplectic2ASKOA </v>
          </cell>
          <cell r="D517" t="str">
            <v>Committed</v>
          </cell>
          <cell r="E517" t="str">
            <v>Amarjit Sandhu</v>
          </cell>
          <cell r="F517" t="str">
            <v/>
          </cell>
          <cell r="G517" t="str">
            <v/>
          </cell>
          <cell r="H517" t="str">
            <v/>
          </cell>
          <cell r="I517" t="str">
            <v/>
          </cell>
          <cell r="J517" t="str">
            <v/>
          </cell>
          <cell r="K517" t="str">
            <v/>
          </cell>
          <cell r="L517" t="str">
            <v/>
          </cell>
          <cell r="M517" t="str">
            <v/>
          </cell>
          <cell r="N517" t="str">
            <v/>
          </cell>
          <cell r="O517" t="str">
            <v/>
          </cell>
          <cell r="P517" t="str">
            <v/>
          </cell>
          <cell r="Q517" t="str">
            <v>731620</v>
          </cell>
          <cell r="R517" t="e">
            <v>#N/A</v>
          </cell>
          <cell r="S517" t="e">
            <v>#N/A</v>
          </cell>
        </row>
        <row r="518">
          <cell r="A518" t="str">
            <v>OAA0010926</v>
          </cell>
          <cell r="B518" t="str">
            <v>Approved</v>
          </cell>
          <cell r="C518" t="str">
            <v xml:space="preserve">symplectic2ASKOA </v>
          </cell>
          <cell r="D518" t="str">
            <v>Committed</v>
          </cell>
          <cell r="E518" t="str">
            <v>Akposeba Mukoro</v>
          </cell>
          <cell r="F518" t="str">
            <v/>
          </cell>
          <cell r="G518" t="str">
            <v/>
          </cell>
          <cell r="H518" t="str">
            <v/>
          </cell>
          <cell r="I518" t="str">
            <v/>
          </cell>
          <cell r="J518" t="str">
            <v/>
          </cell>
          <cell r="K518" t="str">
            <v/>
          </cell>
          <cell r="L518" t="str">
            <v/>
          </cell>
          <cell r="M518" t="str">
            <v/>
          </cell>
          <cell r="N518" t="str">
            <v/>
          </cell>
          <cell r="O518" t="str">
            <v/>
          </cell>
          <cell r="P518" t="str">
            <v/>
          </cell>
          <cell r="Q518" t="str">
            <v>731600</v>
          </cell>
          <cell r="R518" t="str">
            <v>10.1109/TSG.2015.2428172</v>
          </cell>
          <cell r="S518" t="e">
            <v>#N/A</v>
          </cell>
        </row>
        <row r="519">
          <cell r="A519" t="str">
            <v>OAA0010927</v>
          </cell>
          <cell r="B519" t="str">
            <v>Rejected</v>
          </cell>
          <cell r="C519" t="str">
            <v xml:space="preserve">symplectic2ASKOA </v>
          </cell>
          <cell r="D519" t="str">
            <v>Pending</v>
          </cell>
          <cell r="E519" t="str">
            <v>Kate Perris</v>
          </cell>
          <cell r="F519" t="str">
            <v/>
          </cell>
          <cell r="G519" t="str">
            <v/>
          </cell>
          <cell r="H519" t="str">
            <v/>
          </cell>
          <cell r="I519" t="str">
            <v/>
          </cell>
          <cell r="J519" t="str">
            <v/>
          </cell>
          <cell r="K519" t="str">
            <v/>
          </cell>
          <cell r="L519" t="str">
            <v/>
          </cell>
          <cell r="M519" t="str">
            <v/>
          </cell>
          <cell r="N519" t="str">
            <v/>
          </cell>
          <cell r="O519" t="str">
            <v/>
          </cell>
          <cell r="P519" t="str">
            <v/>
          </cell>
          <cell r="Q519" t="str">
            <v>731691</v>
          </cell>
          <cell r="R519" t="e">
            <v>#N/A</v>
          </cell>
          <cell r="S519" t="e">
            <v>#N/A</v>
          </cell>
        </row>
        <row r="520">
          <cell r="A520" t="str">
            <v>OAA0010928</v>
          </cell>
          <cell r="B520" t="str">
            <v>Closed</v>
          </cell>
          <cell r="C520" t="str">
            <v xml:space="preserve">symplectic2ASKOA </v>
          </cell>
          <cell r="D520" t="str">
            <v>Charged</v>
          </cell>
          <cell r="E520" t="str">
            <v>Akposeba Mukoro</v>
          </cell>
          <cell r="F520" t="str">
            <v/>
          </cell>
          <cell r="G520" t="str">
            <v/>
          </cell>
          <cell r="H520" t="str">
            <v/>
          </cell>
          <cell r="I520" t="str">
            <v/>
          </cell>
          <cell r="J520" t="str">
            <v/>
          </cell>
          <cell r="K520" t="str">
            <v/>
          </cell>
          <cell r="L520" t="str">
            <v/>
          </cell>
          <cell r="M520" t="str">
            <v/>
          </cell>
          <cell r="N520" t="str">
            <v/>
          </cell>
          <cell r="O520" t="str">
            <v/>
          </cell>
          <cell r="P520" t="str">
            <v/>
          </cell>
          <cell r="Q520" t="str">
            <v>731697</v>
          </cell>
          <cell r="R520" t="e">
            <v>#N/A</v>
          </cell>
          <cell r="S520" t="e">
            <v>#N/A</v>
          </cell>
        </row>
        <row r="521">
          <cell r="A521" t="str">
            <v>OAA0010929</v>
          </cell>
          <cell r="B521" t="str">
            <v>In Progress</v>
          </cell>
          <cell r="C521" t="str">
            <v xml:space="preserve">symplectic2ASKOA </v>
          </cell>
          <cell r="D521" t="str">
            <v>Pending</v>
          </cell>
          <cell r="E521" t="str">
            <v>Kate Perris</v>
          </cell>
          <cell r="F521" t="str">
            <v/>
          </cell>
          <cell r="G521" t="str">
            <v/>
          </cell>
          <cell r="H521" t="str">
            <v/>
          </cell>
          <cell r="I521" t="str">
            <v/>
          </cell>
          <cell r="J521" t="str">
            <v/>
          </cell>
          <cell r="K521" t="str">
            <v/>
          </cell>
          <cell r="L521" t="str">
            <v/>
          </cell>
          <cell r="M521" t="str">
            <v/>
          </cell>
          <cell r="N521" t="str">
            <v/>
          </cell>
          <cell r="O521" t="str">
            <v/>
          </cell>
          <cell r="P521" t="str">
            <v/>
          </cell>
          <cell r="Q521" t="str">
            <v>731698</v>
          </cell>
          <cell r="R521" t="e">
            <v>#N/A</v>
          </cell>
          <cell r="S521" t="e">
            <v>#N/A</v>
          </cell>
        </row>
        <row r="522">
          <cell r="A522" t="str">
            <v>OAA0010930</v>
          </cell>
          <cell r="B522" t="str">
            <v>Approved</v>
          </cell>
          <cell r="C522" t="str">
            <v xml:space="preserve">symplectic2ASKOA </v>
          </cell>
          <cell r="D522" t="str">
            <v>Committed</v>
          </cell>
          <cell r="E522" t="str">
            <v>Nora Mulvaney</v>
          </cell>
          <cell r="F522" t="str">
            <v/>
          </cell>
          <cell r="G522" t="str">
            <v/>
          </cell>
          <cell r="H522" t="str">
            <v/>
          </cell>
          <cell r="I522" t="str">
            <v/>
          </cell>
          <cell r="J522" t="str">
            <v/>
          </cell>
          <cell r="K522" t="str">
            <v/>
          </cell>
          <cell r="L522" t="str">
            <v/>
          </cell>
          <cell r="M522" t="str">
            <v/>
          </cell>
          <cell r="N522" t="str">
            <v/>
          </cell>
          <cell r="O522" t="str">
            <v/>
          </cell>
          <cell r="P522" t="str">
            <v/>
          </cell>
          <cell r="Q522" t="str">
            <v>731700</v>
          </cell>
          <cell r="R522" t="str">
            <v>10.15252/embr.201540229</v>
          </cell>
          <cell r="S522" t="str">
            <v>PMC4515122</v>
          </cell>
        </row>
        <row r="523">
          <cell r="A523" t="str">
            <v>OAA0010931</v>
          </cell>
          <cell r="B523" t="str">
            <v>Closed</v>
          </cell>
          <cell r="C523" t="str">
            <v xml:space="preserve">symplectic2ASKOA </v>
          </cell>
          <cell r="D523" t="str">
            <v>Charged</v>
          </cell>
          <cell r="E523" t="str">
            <v>Akposeba Mukoro</v>
          </cell>
          <cell r="F523" t="str">
            <v/>
          </cell>
          <cell r="G523" t="str">
            <v/>
          </cell>
          <cell r="H523" t="str">
            <v/>
          </cell>
          <cell r="I523" t="str">
            <v/>
          </cell>
          <cell r="J523" t="str">
            <v/>
          </cell>
          <cell r="K523" t="str">
            <v/>
          </cell>
          <cell r="L523" t="str">
            <v/>
          </cell>
          <cell r="M523" t="str">
            <v/>
          </cell>
          <cell r="N523" t="str">
            <v/>
          </cell>
          <cell r="O523" t="str">
            <v/>
          </cell>
          <cell r="P523" t="str">
            <v/>
          </cell>
          <cell r="Q523" t="str">
            <v>731706</v>
          </cell>
          <cell r="R523" t="str">
            <v>10.1186/s11671-015-0954-8</v>
          </cell>
          <cell r="S523" t="str">
            <v>PMC4461590</v>
          </cell>
        </row>
        <row r="524">
          <cell r="A524" t="str">
            <v>OAA0010932</v>
          </cell>
          <cell r="B524" t="str">
            <v>Closed</v>
          </cell>
          <cell r="C524" t="str">
            <v xml:space="preserve">symplectic2ASKOA </v>
          </cell>
          <cell r="D524" t="str">
            <v>Charged</v>
          </cell>
          <cell r="E524" t="str">
            <v>Akposeba Mukoro</v>
          </cell>
          <cell r="F524" t="str">
            <v/>
          </cell>
          <cell r="G524" t="str">
            <v/>
          </cell>
          <cell r="H524" t="str">
            <v/>
          </cell>
          <cell r="I524" t="str">
            <v/>
          </cell>
          <cell r="J524" t="str">
            <v/>
          </cell>
          <cell r="K524" t="str">
            <v/>
          </cell>
          <cell r="L524" t="str">
            <v/>
          </cell>
          <cell r="M524" t="str">
            <v/>
          </cell>
          <cell r="N524" t="str">
            <v/>
          </cell>
          <cell r="O524" t="str">
            <v/>
          </cell>
          <cell r="P524" t="str">
            <v/>
          </cell>
          <cell r="Q524" t="str">
            <v>731742</v>
          </cell>
          <cell r="R524" t="str">
            <v>10.1016/j.jclepro.2015.05.082</v>
          </cell>
          <cell r="S524">
            <v>0</v>
          </cell>
        </row>
        <row r="525">
          <cell r="A525" t="str">
            <v>OAA0010933</v>
          </cell>
          <cell r="B525" t="str">
            <v>Rejected</v>
          </cell>
          <cell r="C525" t="str">
            <v xml:space="preserve">symplectic2ASKOA </v>
          </cell>
          <cell r="D525" t="str">
            <v>Pending</v>
          </cell>
          <cell r="E525" t="str">
            <v>Kate Perris</v>
          </cell>
          <cell r="F525" t="str">
            <v/>
          </cell>
          <cell r="G525" t="str">
            <v/>
          </cell>
          <cell r="H525" t="str">
            <v/>
          </cell>
          <cell r="I525" t="str">
            <v/>
          </cell>
          <cell r="J525" t="str">
            <v/>
          </cell>
          <cell r="K525" t="str">
            <v/>
          </cell>
          <cell r="L525" t="str">
            <v/>
          </cell>
          <cell r="M525" t="str">
            <v/>
          </cell>
          <cell r="N525" t="str">
            <v/>
          </cell>
          <cell r="O525" t="str">
            <v/>
          </cell>
          <cell r="P525" t="str">
            <v/>
          </cell>
          <cell r="Q525" t="str">
            <v>731752</v>
          </cell>
          <cell r="R525" t="e">
            <v>#N/A</v>
          </cell>
          <cell r="S525" t="e">
            <v>#N/A</v>
          </cell>
        </row>
        <row r="526">
          <cell r="A526" t="str">
            <v>OAA0010934</v>
          </cell>
          <cell r="B526" t="str">
            <v>Rejected</v>
          </cell>
          <cell r="C526" t="str">
            <v xml:space="preserve">symplectic2ASKOA </v>
          </cell>
          <cell r="D526" t="str">
            <v>Pending</v>
          </cell>
          <cell r="E526" t="str">
            <v>Kate Perris</v>
          </cell>
          <cell r="F526" t="str">
            <v/>
          </cell>
          <cell r="G526" t="str">
            <v/>
          </cell>
          <cell r="H526" t="str">
            <v/>
          </cell>
          <cell r="I526" t="str">
            <v/>
          </cell>
          <cell r="J526" t="str">
            <v/>
          </cell>
          <cell r="K526" t="str">
            <v/>
          </cell>
          <cell r="L526" t="str">
            <v/>
          </cell>
          <cell r="M526" t="str">
            <v/>
          </cell>
          <cell r="N526" t="str">
            <v/>
          </cell>
          <cell r="O526" t="str">
            <v/>
          </cell>
          <cell r="P526" t="str">
            <v/>
          </cell>
          <cell r="Q526" t="str">
            <v>731747</v>
          </cell>
          <cell r="R526" t="e">
            <v>#N/A</v>
          </cell>
          <cell r="S526" t="e">
            <v>#N/A</v>
          </cell>
        </row>
        <row r="527">
          <cell r="A527" t="str">
            <v>OAA0010935</v>
          </cell>
          <cell r="B527" t="str">
            <v>Closed</v>
          </cell>
          <cell r="C527" t="str">
            <v>Kate Perris</v>
          </cell>
          <cell r="D527" t="str">
            <v>Charged</v>
          </cell>
          <cell r="E527" t="str">
            <v>Akposeba Mukoro</v>
          </cell>
          <cell r="F527" t="str">
            <v/>
          </cell>
          <cell r="G527" t="str">
            <v/>
          </cell>
          <cell r="H527" t="str">
            <v/>
          </cell>
          <cell r="I527" t="str">
            <v/>
          </cell>
          <cell r="J527" t="str">
            <v/>
          </cell>
          <cell r="K527" t="str">
            <v/>
          </cell>
          <cell r="L527" t="str">
            <v/>
          </cell>
          <cell r="M527" t="str">
            <v/>
          </cell>
          <cell r="N527" t="str">
            <v/>
          </cell>
          <cell r="O527" t="str">
            <v/>
          </cell>
          <cell r="P527" t="str">
            <v/>
          </cell>
          <cell r="Q527" t="str">
            <v/>
          </cell>
          <cell r="R527" t="e">
            <v>#N/A</v>
          </cell>
          <cell r="S527" t="e">
            <v>#N/A</v>
          </cell>
        </row>
        <row r="528">
          <cell r="A528" t="str">
            <v>OAA0010936</v>
          </cell>
          <cell r="B528" t="str">
            <v>Approved</v>
          </cell>
          <cell r="C528" t="str">
            <v xml:space="preserve">symplectic2ASKOA </v>
          </cell>
          <cell r="D528" t="str">
            <v>Pending</v>
          </cell>
          <cell r="E528" t="str">
            <v>Nora Mulvaney</v>
          </cell>
          <cell r="F528" t="str">
            <v/>
          </cell>
          <cell r="G528" t="str">
            <v/>
          </cell>
          <cell r="H528" t="str">
            <v/>
          </cell>
          <cell r="I528" t="str">
            <v/>
          </cell>
          <cell r="J528" t="str">
            <v/>
          </cell>
          <cell r="K528" t="str">
            <v/>
          </cell>
          <cell r="L528" t="str">
            <v/>
          </cell>
          <cell r="M528" t="str">
            <v/>
          </cell>
          <cell r="N528" t="str">
            <v/>
          </cell>
          <cell r="O528" t="str">
            <v/>
          </cell>
          <cell r="P528" t="str">
            <v/>
          </cell>
          <cell r="Q528" t="str">
            <v>731778</v>
          </cell>
          <cell r="R528" t="e">
            <v>#N/A</v>
          </cell>
          <cell r="S528" t="e">
            <v>#N/A</v>
          </cell>
        </row>
        <row r="529">
          <cell r="A529" t="str">
            <v>OAA0010937</v>
          </cell>
          <cell r="B529" t="str">
            <v>Approved</v>
          </cell>
          <cell r="C529" t="str">
            <v xml:space="preserve">symplectic2ASKOA </v>
          </cell>
          <cell r="D529" t="str">
            <v>Pending</v>
          </cell>
          <cell r="E529" t="str">
            <v>Nora Mulvaney</v>
          </cell>
          <cell r="F529" t="str">
            <v/>
          </cell>
          <cell r="G529" t="str">
            <v/>
          </cell>
          <cell r="H529" t="str">
            <v/>
          </cell>
          <cell r="I529" t="str">
            <v/>
          </cell>
          <cell r="J529" t="str">
            <v/>
          </cell>
          <cell r="K529" t="str">
            <v/>
          </cell>
          <cell r="L529" t="str">
            <v/>
          </cell>
          <cell r="M529" t="str">
            <v/>
          </cell>
          <cell r="N529" t="str">
            <v/>
          </cell>
          <cell r="O529" t="str">
            <v/>
          </cell>
          <cell r="P529" t="str">
            <v/>
          </cell>
          <cell r="Q529" t="str">
            <v>731791</v>
          </cell>
          <cell r="R529" t="str">
            <v>10.1016/j.jinf.2015.05.008</v>
          </cell>
          <cell r="S529" t="str">
            <v>PMC4535317</v>
          </cell>
        </row>
        <row r="530">
          <cell r="A530" t="str">
            <v>OAA0010938</v>
          </cell>
          <cell r="B530" t="str">
            <v>Rejected</v>
          </cell>
          <cell r="C530" t="str">
            <v xml:space="preserve">symplectic2ASKOA </v>
          </cell>
          <cell r="D530" t="str">
            <v>Pending</v>
          </cell>
          <cell r="E530" t="str">
            <v>Nora Mulvaney</v>
          </cell>
          <cell r="F530" t="str">
            <v/>
          </cell>
          <cell r="G530" t="str">
            <v/>
          </cell>
          <cell r="H530" t="str">
            <v/>
          </cell>
          <cell r="I530" t="str">
            <v/>
          </cell>
          <cell r="J530" t="str">
            <v/>
          </cell>
          <cell r="K530" t="str">
            <v/>
          </cell>
          <cell r="L530" t="str">
            <v/>
          </cell>
          <cell r="M530" t="str">
            <v/>
          </cell>
          <cell r="N530" t="str">
            <v/>
          </cell>
          <cell r="O530" t="str">
            <v/>
          </cell>
          <cell r="P530" t="str">
            <v/>
          </cell>
          <cell r="Q530" t="str">
            <v>731789</v>
          </cell>
          <cell r="R530" t="str">
            <v>10.1063/1.4922169</v>
          </cell>
          <cell r="S530">
            <v>0</v>
          </cell>
        </row>
        <row r="531">
          <cell r="A531" t="str">
            <v>OAA0010939</v>
          </cell>
          <cell r="B531" t="str">
            <v>Closed</v>
          </cell>
          <cell r="C531" t="str">
            <v xml:space="preserve">symplectic2ASKOA </v>
          </cell>
          <cell r="D531" t="str">
            <v>Charged</v>
          </cell>
          <cell r="E531" t="str">
            <v>Nora Mulvaney</v>
          </cell>
          <cell r="F531" t="str">
            <v/>
          </cell>
          <cell r="G531" t="str">
            <v/>
          </cell>
          <cell r="H531" t="str">
            <v/>
          </cell>
          <cell r="I531" t="str">
            <v/>
          </cell>
          <cell r="J531" t="str">
            <v/>
          </cell>
          <cell r="K531" t="str">
            <v/>
          </cell>
          <cell r="L531" t="str">
            <v/>
          </cell>
          <cell r="M531" t="str">
            <v/>
          </cell>
          <cell r="N531" t="str">
            <v/>
          </cell>
          <cell r="O531" t="str">
            <v/>
          </cell>
          <cell r="P531" t="str">
            <v/>
          </cell>
          <cell r="Q531" t="str">
            <v>731787</v>
          </cell>
          <cell r="R531" t="str">
            <v xml:space="preserve">10.1098/rspa.2014.0881 </v>
          </cell>
          <cell r="S531">
            <v>0</v>
          </cell>
        </row>
        <row r="532">
          <cell r="A532" t="str">
            <v>OAA0010940</v>
          </cell>
          <cell r="B532" t="str">
            <v>Awaiting Customer</v>
          </cell>
          <cell r="C532" t="str">
            <v xml:space="preserve">symplectic2ASKOA </v>
          </cell>
          <cell r="D532" t="str">
            <v>Pending</v>
          </cell>
          <cell r="E532" t="str">
            <v>Nora Mulvaney</v>
          </cell>
          <cell r="F532" t="str">
            <v/>
          </cell>
          <cell r="G532" t="str">
            <v/>
          </cell>
          <cell r="H532" t="str">
            <v/>
          </cell>
          <cell r="I532" t="str">
            <v/>
          </cell>
          <cell r="J532" t="str">
            <v/>
          </cell>
          <cell r="K532" t="str">
            <v/>
          </cell>
          <cell r="L532" t="str">
            <v/>
          </cell>
          <cell r="M532" t="str">
            <v/>
          </cell>
          <cell r="N532" t="str">
            <v/>
          </cell>
          <cell r="O532" t="str">
            <v/>
          </cell>
          <cell r="P532" t="str">
            <v/>
          </cell>
          <cell r="Q532" t="str">
            <v>731788</v>
          </cell>
          <cell r="R532" t="e">
            <v>#N/A</v>
          </cell>
          <cell r="S532" t="e">
            <v>#N/A</v>
          </cell>
        </row>
        <row r="533">
          <cell r="A533" t="str">
            <v>OAA0010941</v>
          </cell>
          <cell r="B533" t="str">
            <v>Rejected</v>
          </cell>
          <cell r="C533" t="str">
            <v xml:space="preserve">symplectic2ASKOA </v>
          </cell>
          <cell r="D533" t="str">
            <v>Pending</v>
          </cell>
          <cell r="E533" t="str">
            <v>Kate Perris</v>
          </cell>
          <cell r="F533" t="str">
            <v/>
          </cell>
          <cell r="G533" t="str">
            <v/>
          </cell>
          <cell r="H533" t="str">
            <v/>
          </cell>
          <cell r="I533" t="str">
            <v/>
          </cell>
          <cell r="J533" t="str">
            <v/>
          </cell>
          <cell r="K533" t="str">
            <v/>
          </cell>
          <cell r="L533" t="str">
            <v/>
          </cell>
          <cell r="M533" t="str">
            <v/>
          </cell>
          <cell r="N533" t="str">
            <v/>
          </cell>
          <cell r="O533" t="str">
            <v/>
          </cell>
          <cell r="P533" t="str">
            <v/>
          </cell>
          <cell r="Q533" t="str">
            <v>731812</v>
          </cell>
          <cell r="R533" t="e">
            <v>#N/A</v>
          </cell>
          <cell r="S533" t="e">
            <v>#N/A</v>
          </cell>
        </row>
        <row r="534">
          <cell r="A534" t="str">
            <v>OAA0010942</v>
          </cell>
          <cell r="B534" t="str">
            <v>Rejected</v>
          </cell>
          <cell r="C534" t="str">
            <v xml:space="preserve">symplectic2ASKOA </v>
          </cell>
          <cell r="D534" t="str">
            <v>Pending</v>
          </cell>
          <cell r="E534" t="str">
            <v>Kate Perris</v>
          </cell>
          <cell r="F534" t="str">
            <v/>
          </cell>
          <cell r="G534" t="str">
            <v/>
          </cell>
          <cell r="H534" t="str">
            <v/>
          </cell>
          <cell r="I534" t="str">
            <v/>
          </cell>
          <cell r="J534" t="str">
            <v/>
          </cell>
          <cell r="K534" t="str">
            <v/>
          </cell>
          <cell r="L534" t="str">
            <v/>
          </cell>
          <cell r="M534" t="str">
            <v/>
          </cell>
          <cell r="N534" t="str">
            <v/>
          </cell>
          <cell r="O534" t="str">
            <v/>
          </cell>
          <cell r="P534" t="str">
            <v/>
          </cell>
          <cell r="Q534" t="str">
            <v>731818</v>
          </cell>
          <cell r="R534" t="str">
            <v>10.1016/j.neuroimage.2015.05.042</v>
          </cell>
          <cell r="S534" t="e">
            <v>#N/A</v>
          </cell>
        </row>
        <row r="535">
          <cell r="A535" t="str">
            <v>OAA0010943</v>
          </cell>
          <cell r="B535" t="str">
            <v>Rejected</v>
          </cell>
          <cell r="C535" t="str">
            <v xml:space="preserve">symplectic2ASKOA </v>
          </cell>
          <cell r="D535" t="str">
            <v>Pending</v>
          </cell>
          <cell r="E535" t="str">
            <v>Nora Mulvaney</v>
          </cell>
          <cell r="F535" t="str">
            <v/>
          </cell>
          <cell r="G535" t="str">
            <v/>
          </cell>
          <cell r="H535" t="str">
            <v/>
          </cell>
          <cell r="I535" t="str">
            <v/>
          </cell>
          <cell r="J535" t="str">
            <v/>
          </cell>
          <cell r="K535" t="str">
            <v/>
          </cell>
          <cell r="L535" t="str">
            <v/>
          </cell>
          <cell r="M535" t="str">
            <v/>
          </cell>
          <cell r="N535" t="str">
            <v/>
          </cell>
          <cell r="O535" t="str">
            <v/>
          </cell>
          <cell r="P535" t="str">
            <v/>
          </cell>
          <cell r="Q535" t="str">
            <v>731824</v>
          </cell>
          <cell r="R535" t="str">
            <v>10.1016/j.compchemeng.2015.05.019</v>
          </cell>
          <cell r="S535" t="e">
            <v>#N/A</v>
          </cell>
        </row>
        <row r="536">
          <cell r="A536" t="str">
            <v>OAA0010944</v>
          </cell>
          <cell r="B536" t="str">
            <v>Approved</v>
          </cell>
          <cell r="C536" t="str">
            <v xml:space="preserve">symplectic2ASKOA </v>
          </cell>
          <cell r="D536" t="str">
            <v>Pending</v>
          </cell>
          <cell r="E536" t="str">
            <v>Nora Mulvaney</v>
          </cell>
          <cell r="F536" t="str">
            <v/>
          </cell>
          <cell r="G536" t="str">
            <v/>
          </cell>
          <cell r="H536" t="str">
            <v/>
          </cell>
          <cell r="I536" t="str">
            <v/>
          </cell>
          <cell r="J536" t="str">
            <v/>
          </cell>
          <cell r="K536" t="str">
            <v/>
          </cell>
          <cell r="L536" t="str">
            <v/>
          </cell>
          <cell r="M536" t="str">
            <v/>
          </cell>
          <cell r="N536" t="str">
            <v/>
          </cell>
          <cell r="O536" t="str">
            <v/>
          </cell>
          <cell r="P536" t="str">
            <v/>
          </cell>
          <cell r="Q536" t="str">
            <v>731294</v>
          </cell>
          <cell r="R536" t="str">
            <v>10.1007/s40265-015-0410-1</v>
          </cell>
          <cell r="S536" t="e">
            <v>#N/A</v>
          </cell>
        </row>
        <row r="537">
          <cell r="A537" t="str">
            <v>OAA0010945</v>
          </cell>
          <cell r="B537" t="str">
            <v>Closed</v>
          </cell>
          <cell r="C537" t="str">
            <v xml:space="preserve">symplectic2ASKOA </v>
          </cell>
          <cell r="D537" t="str">
            <v>Charged</v>
          </cell>
          <cell r="E537" t="str">
            <v>Judith Carr</v>
          </cell>
          <cell r="F537" t="str">
            <v/>
          </cell>
          <cell r="G537" t="str">
            <v/>
          </cell>
          <cell r="H537" t="str">
            <v/>
          </cell>
          <cell r="I537" t="str">
            <v/>
          </cell>
          <cell r="J537" t="str">
            <v/>
          </cell>
          <cell r="K537" t="str">
            <v/>
          </cell>
          <cell r="L537" t="str">
            <v/>
          </cell>
          <cell r="M537" t="str">
            <v/>
          </cell>
          <cell r="N537" t="str">
            <v/>
          </cell>
          <cell r="O537" t="str">
            <v/>
          </cell>
          <cell r="P537" t="str">
            <v/>
          </cell>
          <cell r="Q537" t="str">
            <v>731875</v>
          </cell>
          <cell r="R537" t="e">
            <v>#N/A</v>
          </cell>
          <cell r="S537" t="e">
            <v>#N/A</v>
          </cell>
        </row>
        <row r="538">
          <cell r="A538" t="str">
            <v>OAA0010946</v>
          </cell>
          <cell r="B538" t="str">
            <v>Closed</v>
          </cell>
          <cell r="C538" t="str">
            <v xml:space="preserve">symplectic2ASKOA </v>
          </cell>
          <cell r="D538" t="str">
            <v>Charged</v>
          </cell>
          <cell r="E538" t="str">
            <v>Kate Perris</v>
          </cell>
          <cell r="F538" t="str">
            <v/>
          </cell>
          <cell r="G538" t="str">
            <v/>
          </cell>
          <cell r="H538" t="str">
            <v/>
          </cell>
          <cell r="I538" t="str">
            <v/>
          </cell>
          <cell r="J538" t="str">
            <v/>
          </cell>
          <cell r="K538" t="str">
            <v/>
          </cell>
          <cell r="L538" t="str">
            <v/>
          </cell>
          <cell r="M538" t="str">
            <v/>
          </cell>
          <cell r="N538" t="str">
            <v/>
          </cell>
          <cell r="O538" t="str">
            <v/>
          </cell>
          <cell r="P538" t="str">
            <v/>
          </cell>
          <cell r="Q538" t="str">
            <v>732042</v>
          </cell>
          <cell r="R538" t="str">
            <v>10.1093/humrep/dev143</v>
          </cell>
          <cell r="S538" t="e">
            <v>#N/A</v>
          </cell>
        </row>
        <row r="539">
          <cell r="A539" t="str">
            <v>OAA0010947</v>
          </cell>
          <cell r="B539" t="str">
            <v>Rejected</v>
          </cell>
          <cell r="C539" t="str">
            <v xml:space="preserve">symplectic2ASKOA </v>
          </cell>
          <cell r="D539" t="str">
            <v>Pending</v>
          </cell>
          <cell r="E539" t="str">
            <v>Kate Perris</v>
          </cell>
          <cell r="F539" t="str">
            <v/>
          </cell>
          <cell r="G539" t="str">
            <v/>
          </cell>
          <cell r="H539" t="str">
            <v/>
          </cell>
          <cell r="I539" t="str">
            <v/>
          </cell>
          <cell r="J539" t="str">
            <v/>
          </cell>
          <cell r="K539" t="str">
            <v/>
          </cell>
          <cell r="L539" t="str">
            <v/>
          </cell>
          <cell r="M539" t="str">
            <v/>
          </cell>
          <cell r="N539" t="str">
            <v/>
          </cell>
          <cell r="O539" t="str">
            <v/>
          </cell>
          <cell r="P539" t="str">
            <v/>
          </cell>
          <cell r="Q539" t="str">
            <v>732054</v>
          </cell>
          <cell r="R539" t="e">
            <v>#N/A</v>
          </cell>
          <cell r="S539" t="e">
            <v>#N/A</v>
          </cell>
        </row>
        <row r="540">
          <cell r="A540" t="str">
            <v>OAA0010948</v>
          </cell>
          <cell r="B540" t="str">
            <v>Rejected</v>
          </cell>
          <cell r="C540" t="str">
            <v>Lucy Lambe</v>
          </cell>
          <cell r="D540" t="str">
            <v>Pending</v>
          </cell>
          <cell r="E540" t="str">
            <v>Judith Carr</v>
          </cell>
          <cell r="F540" t="str">
            <v/>
          </cell>
          <cell r="G540" t="str">
            <v/>
          </cell>
          <cell r="H540" t="str">
            <v/>
          </cell>
          <cell r="I540" t="str">
            <v/>
          </cell>
          <cell r="J540" t="str">
            <v/>
          </cell>
          <cell r="K540" t="str">
            <v/>
          </cell>
          <cell r="L540" t="str">
            <v/>
          </cell>
          <cell r="M540" t="str">
            <v/>
          </cell>
          <cell r="N540" t="str">
            <v/>
          </cell>
          <cell r="O540" t="str">
            <v/>
          </cell>
          <cell r="P540" t="str">
            <v/>
          </cell>
          <cell r="Q540" t="str">
            <v/>
          </cell>
          <cell r="R540" t="e">
            <v>#N/A</v>
          </cell>
          <cell r="S540" t="e">
            <v>#N/A</v>
          </cell>
        </row>
        <row r="541">
          <cell r="A541" t="str">
            <v>OAA0010949</v>
          </cell>
          <cell r="B541" t="str">
            <v>Closed</v>
          </cell>
          <cell r="C541" t="str">
            <v xml:space="preserve">symplectic2ASKOA </v>
          </cell>
          <cell r="D541" t="str">
            <v>Charged</v>
          </cell>
          <cell r="E541" t="str">
            <v>Kate Perris</v>
          </cell>
          <cell r="F541" t="str">
            <v/>
          </cell>
          <cell r="G541" t="str">
            <v/>
          </cell>
          <cell r="H541" t="str">
            <v/>
          </cell>
          <cell r="I541" t="str">
            <v/>
          </cell>
          <cell r="J541" t="str">
            <v/>
          </cell>
          <cell r="K541" t="str">
            <v/>
          </cell>
          <cell r="L541" t="str">
            <v/>
          </cell>
          <cell r="M541" t="str">
            <v/>
          </cell>
          <cell r="N541" t="str">
            <v/>
          </cell>
          <cell r="O541" t="str">
            <v/>
          </cell>
          <cell r="P541" t="str">
            <v/>
          </cell>
          <cell r="Q541" t="str">
            <v>732069</v>
          </cell>
          <cell r="R541" t="str">
            <v>10.1016/j.biocon.2015.06.001</v>
          </cell>
          <cell r="S541">
            <v>0</v>
          </cell>
        </row>
        <row r="542">
          <cell r="A542" t="str">
            <v>OAA0010950</v>
          </cell>
          <cell r="B542" t="str">
            <v>Rejected</v>
          </cell>
          <cell r="C542" t="str">
            <v xml:space="preserve">symplectic2ASKOA </v>
          </cell>
          <cell r="D542" t="str">
            <v>Pending</v>
          </cell>
          <cell r="E542" t="str">
            <v>Kate Perris</v>
          </cell>
          <cell r="F542" t="str">
            <v/>
          </cell>
          <cell r="G542" t="str">
            <v/>
          </cell>
          <cell r="H542" t="str">
            <v/>
          </cell>
          <cell r="I542" t="str">
            <v/>
          </cell>
          <cell r="J542" t="str">
            <v/>
          </cell>
          <cell r="K542" t="str">
            <v/>
          </cell>
          <cell r="L542" t="str">
            <v/>
          </cell>
          <cell r="M542" t="str">
            <v/>
          </cell>
          <cell r="N542" t="str">
            <v/>
          </cell>
          <cell r="O542" t="str">
            <v/>
          </cell>
          <cell r="P542" t="str">
            <v/>
          </cell>
          <cell r="Q542" t="str">
            <v>732106</v>
          </cell>
          <cell r="R542" t="e">
            <v>#N/A</v>
          </cell>
          <cell r="S542" t="e">
            <v>#N/A</v>
          </cell>
        </row>
        <row r="543">
          <cell r="A543" t="str">
            <v>OAA0010951</v>
          </cell>
          <cell r="B543" t="str">
            <v>Approved</v>
          </cell>
          <cell r="C543" t="str">
            <v xml:space="preserve">symplectic2ASKOA </v>
          </cell>
          <cell r="D543" t="str">
            <v>Committed</v>
          </cell>
          <cell r="E543" t="str">
            <v>Kate Perris</v>
          </cell>
          <cell r="F543" t="str">
            <v/>
          </cell>
          <cell r="G543" t="str">
            <v/>
          </cell>
          <cell r="H543" t="str">
            <v/>
          </cell>
          <cell r="I543" t="str">
            <v/>
          </cell>
          <cell r="J543" t="str">
            <v/>
          </cell>
          <cell r="K543" t="str">
            <v/>
          </cell>
          <cell r="L543" t="str">
            <v/>
          </cell>
          <cell r="M543" t="str">
            <v/>
          </cell>
          <cell r="N543" t="str">
            <v/>
          </cell>
          <cell r="O543" t="str">
            <v/>
          </cell>
          <cell r="P543" t="str">
            <v/>
          </cell>
          <cell r="Q543" t="str">
            <v>732108</v>
          </cell>
          <cell r="R543" t="e">
            <v>#N/A</v>
          </cell>
          <cell r="S543" t="e">
            <v>#N/A</v>
          </cell>
        </row>
        <row r="544">
          <cell r="A544" t="str">
            <v>OAA0010952</v>
          </cell>
          <cell r="B544" t="str">
            <v>Rejected</v>
          </cell>
          <cell r="C544" t="str">
            <v xml:space="preserve">symplectic2ASKOA </v>
          </cell>
          <cell r="D544" t="str">
            <v>Pending</v>
          </cell>
          <cell r="E544" t="str">
            <v>Kate Perris</v>
          </cell>
          <cell r="F544" t="str">
            <v/>
          </cell>
          <cell r="G544" t="str">
            <v/>
          </cell>
          <cell r="H544" t="str">
            <v/>
          </cell>
          <cell r="I544" t="str">
            <v/>
          </cell>
          <cell r="J544" t="str">
            <v/>
          </cell>
          <cell r="K544" t="str">
            <v/>
          </cell>
          <cell r="L544" t="str">
            <v/>
          </cell>
          <cell r="M544" t="str">
            <v/>
          </cell>
          <cell r="N544" t="str">
            <v/>
          </cell>
          <cell r="O544" t="str">
            <v/>
          </cell>
          <cell r="P544" t="str">
            <v/>
          </cell>
          <cell r="Q544" t="str">
            <v>732107</v>
          </cell>
          <cell r="R544" t="e">
            <v>#N/A</v>
          </cell>
          <cell r="S544" t="e">
            <v>#N/A</v>
          </cell>
        </row>
        <row r="545">
          <cell r="A545" t="str">
            <v>OAA0010953</v>
          </cell>
          <cell r="B545" t="str">
            <v>Rejected</v>
          </cell>
          <cell r="C545" t="str">
            <v xml:space="preserve">symplectic2ASKOA </v>
          </cell>
          <cell r="D545" t="str">
            <v>Pending</v>
          </cell>
          <cell r="E545" t="str">
            <v>Kate Perris</v>
          </cell>
          <cell r="F545" t="str">
            <v/>
          </cell>
          <cell r="G545" t="str">
            <v/>
          </cell>
          <cell r="H545" t="str">
            <v/>
          </cell>
          <cell r="I545" t="str">
            <v/>
          </cell>
          <cell r="J545" t="str">
            <v/>
          </cell>
          <cell r="K545" t="str">
            <v/>
          </cell>
          <cell r="L545" t="str">
            <v/>
          </cell>
          <cell r="M545" t="str">
            <v/>
          </cell>
          <cell r="N545" t="str">
            <v/>
          </cell>
          <cell r="O545" t="str">
            <v/>
          </cell>
          <cell r="P545" t="str">
            <v/>
          </cell>
          <cell r="Q545" t="str">
            <v>732134</v>
          </cell>
          <cell r="R545" t="e">
            <v>#N/A</v>
          </cell>
          <cell r="S545" t="e">
            <v>#N/A</v>
          </cell>
        </row>
        <row r="546">
          <cell r="A546" t="str">
            <v>OAA0010954</v>
          </cell>
          <cell r="B546" t="str">
            <v>Rejected</v>
          </cell>
          <cell r="C546" t="str">
            <v xml:space="preserve">symplectic2ASKOA </v>
          </cell>
          <cell r="D546" t="str">
            <v>Pending</v>
          </cell>
          <cell r="E546" t="str">
            <v>Kate Perris</v>
          </cell>
          <cell r="F546" t="str">
            <v/>
          </cell>
          <cell r="G546" t="str">
            <v/>
          </cell>
          <cell r="H546" t="str">
            <v/>
          </cell>
          <cell r="I546" t="str">
            <v/>
          </cell>
          <cell r="J546" t="str">
            <v/>
          </cell>
          <cell r="K546" t="str">
            <v/>
          </cell>
          <cell r="L546" t="str">
            <v/>
          </cell>
          <cell r="M546" t="str">
            <v/>
          </cell>
          <cell r="N546" t="str">
            <v/>
          </cell>
          <cell r="O546" t="str">
            <v/>
          </cell>
          <cell r="P546" t="str">
            <v/>
          </cell>
          <cell r="Q546" t="str">
            <v>732133</v>
          </cell>
          <cell r="R546" t="e">
            <v>#N/A</v>
          </cell>
          <cell r="S546" t="e">
            <v>#N/A</v>
          </cell>
        </row>
        <row r="547">
          <cell r="A547" t="str">
            <v>OAA0010955</v>
          </cell>
          <cell r="B547" t="str">
            <v>Rejected</v>
          </cell>
          <cell r="C547" t="str">
            <v xml:space="preserve">symplectic2ASKOA </v>
          </cell>
          <cell r="D547" t="str">
            <v>Pending</v>
          </cell>
          <cell r="E547" t="str">
            <v>Kate Perris</v>
          </cell>
          <cell r="F547" t="str">
            <v/>
          </cell>
          <cell r="G547" t="str">
            <v/>
          </cell>
          <cell r="H547" t="str">
            <v/>
          </cell>
          <cell r="I547" t="str">
            <v/>
          </cell>
          <cell r="J547" t="str">
            <v/>
          </cell>
          <cell r="K547" t="str">
            <v/>
          </cell>
          <cell r="L547" t="str">
            <v/>
          </cell>
          <cell r="M547" t="str">
            <v/>
          </cell>
          <cell r="N547" t="str">
            <v/>
          </cell>
          <cell r="O547" t="str">
            <v/>
          </cell>
          <cell r="P547" t="str">
            <v/>
          </cell>
          <cell r="Q547" t="str">
            <v>732116</v>
          </cell>
          <cell r="R547" t="e">
            <v>#N/A</v>
          </cell>
          <cell r="S547" t="e">
            <v>#N/A</v>
          </cell>
        </row>
        <row r="548">
          <cell r="A548" t="str">
            <v>OAA0010956</v>
          </cell>
          <cell r="B548" t="str">
            <v>Closed</v>
          </cell>
          <cell r="C548" t="str">
            <v xml:space="preserve">symplectic2ASKOA </v>
          </cell>
          <cell r="D548" t="str">
            <v>Charged</v>
          </cell>
          <cell r="E548" t="str">
            <v>Kate Perris</v>
          </cell>
          <cell r="F548" t="str">
            <v/>
          </cell>
          <cell r="G548" t="str">
            <v/>
          </cell>
          <cell r="H548" t="str">
            <v/>
          </cell>
          <cell r="I548" t="str">
            <v/>
          </cell>
          <cell r="J548" t="str">
            <v/>
          </cell>
          <cell r="K548" t="str">
            <v/>
          </cell>
          <cell r="L548" t="str">
            <v/>
          </cell>
          <cell r="M548" t="str">
            <v/>
          </cell>
          <cell r="N548" t="str">
            <v/>
          </cell>
          <cell r="O548" t="str">
            <v/>
          </cell>
          <cell r="P548" t="str">
            <v/>
          </cell>
          <cell r="Q548" t="str">
            <v>732118</v>
          </cell>
          <cell r="R548" t="str">
            <v>10.1016/j.neuron.2015.06.003</v>
          </cell>
          <cell r="S548" t="str">
            <v>PMC4509551</v>
          </cell>
        </row>
        <row r="549">
          <cell r="A549" t="str">
            <v>OAA0010957</v>
          </cell>
          <cell r="B549" t="str">
            <v>Closed</v>
          </cell>
          <cell r="C549" t="str">
            <v xml:space="preserve">symplectic2ASKOA </v>
          </cell>
          <cell r="D549" t="str">
            <v>Charged</v>
          </cell>
          <cell r="E549" t="str">
            <v>Kate Perris</v>
          </cell>
          <cell r="F549" t="str">
            <v/>
          </cell>
          <cell r="G549" t="str">
            <v/>
          </cell>
          <cell r="H549" t="str">
            <v/>
          </cell>
          <cell r="I549" t="str">
            <v/>
          </cell>
          <cell r="J549" t="str">
            <v/>
          </cell>
          <cell r="K549" t="str">
            <v/>
          </cell>
          <cell r="L549" t="str">
            <v/>
          </cell>
          <cell r="M549" t="str">
            <v/>
          </cell>
          <cell r="N549" t="str">
            <v/>
          </cell>
          <cell r="O549" t="str">
            <v/>
          </cell>
          <cell r="P549" t="str">
            <v/>
          </cell>
          <cell r="Q549" t="str">
            <v>732190</v>
          </cell>
          <cell r="R549" t="str">
            <v>10.1021/acs.jpcc.5b00364</v>
          </cell>
          <cell r="S549">
            <v>0</v>
          </cell>
        </row>
        <row r="550">
          <cell r="A550" t="str">
            <v>OAA0010958</v>
          </cell>
          <cell r="B550" t="str">
            <v>Rejected</v>
          </cell>
          <cell r="C550" t="str">
            <v xml:space="preserve">symplectic2ASKOA </v>
          </cell>
          <cell r="D550" t="str">
            <v>Pending</v>
          </cell>
          <cell r="E550" t="str">
            <v>Kate Perris</v>
          </cell>
          <cell r="F550" t="str">
            <v/>
          </cell>
          <cell r="G550" t="str">
            <v/>
          </cell>
          <cell r="H550" t="str">
            <v/>
          </cell>
          <cell r="I550" t="str">
            <v/>
          </cell>
          <cell r="J550" t="str">
            <v/>
          </cell>
          <cell r="K550" t="str">
            <v/>
          </cell>
          <cell r="L550" t="str">
            <v/>
          </cell>
          <cell r="M550" t="str">
            <v/>
          </cell>
          <cell r="N550" t="str">
            <v/>
          </cell>
          <cell r="O550" t="str">
            <v/>
          </cell>
          <cell r="P550" t="str">
            <v/>
          </cell>
          <cell r="Q550" t="str">
            <v>732199</v>
          </cell>
          <cell r="R550" t="e">
            <v>#N/A</v>
          </cell>
          <cell r="S550" t="e">
            <v>#N/A</v>
          </cell>
        </row>
        <row r="551">
          <cell r="A551" t="str">
            <v>OAA0010959</v>
          </cell>
          <cell r="B551" t="str">
            <v>Closed</v>
          </cell>
          <cell r="C551" t="str">
            <v xml:space="preserve">symplectic2ASKOA </v>
          </cell>
          <cell r="D551" t="str">
            <v>Charged</v>
          </cell>
          <cell r="E551" t="str">
            <v>Kate Perris</v>
          </cell>
          <cell r="F551" t="str">
            <v/>
          </cell>
          <cell r="G551" t="str">
            <v/>
          </cell>
          <cell r="H551" t="str">
            <v/>
          </cell>
          <cell r="I551" t="str">
            <v/>
          </cell>
          <cell r="J551" t="str">
            <v/>
          </cell>
          <cell r="K551" t="str">
            <v/>
          </cell>
          <cell r="L551" t="str">
            <v/>
          </cell>
          <cell r="M551" t="str">
            <v/>
          </cell>
          <cell r="N551" t="str">
            <v/>
          </cell>
          <cell r="O551" t="str">
            <v/>
          </cell>
          <cell r="P551" t="str">
            <v/>
          </cell>
          <cell r="Q551" t="str">
            <v>732215</v>
          </cell>
          <cell r="R551" t="str">
            <v>10.1016/j.vetmic.2015.05.020</v>
          </cell>
          <cell r="S551" t="str">
            <v>PMC4503812</v>
          </cell>
        </row>
        <row r="552">
          <cell r="A552" t="str">
            <v>OAA0010960</v>
          </cell>
          <cell r="B552" t="str">
            <v>Rejected</v>
          </cell>
          <cell r="C552" t="str">
            <v>Kate Perris</v>
          </cell>
          <cell r="D552" t="str">
            <v>Pending</v>
          </cell>
          <cell r="E552" t="str">
            <v>Judith Carr</v>
          </cell>
          <cell r="F552" t="str">
            <v/>
          </cell>
          <cell r="G552" t="str">
            <v/>
          </cell>
          <cell r="H552" t="str">
            <v/>
          </cell>
          <cell r="I552" t="str">
            <v/>
          </cell>
          <cell r="J552" t="str">
            <v/>
          </cell>
          <cell r="K552" t="str">
            <v/>
          </cell>
          <cell r="L552" t="str">
            <v/>
          </cell>
          <cell r="M552" t="str">
            <v/>
          </cell>
          <cell r="N552" t="str">
            <v/>
          </cell>
          <cell r="O552" t="str">
            <v/>
          </cell>
          <cell r="P552" t="str">
            <v/>
          </cell>
          <cell r="Q552" t="str">
            <v/>
          </cell>
          <cell r="R552" t="e">
            <v>#N/A</v>
          </cell>
          <cell r="S552" t="e">
            <v>#N/A</v>
          </cell>
        </row>
        <row r="553">
          <cell r="A553" t="str">
            <v>OAA0010961</v>
          </cell>
          <cell r="B553" t="str">
            <v>Rejected</v>
          </cell>
          <cell r="C553" t="str">
            <v xml:space="preserve">symplectic2ASKOA </v>
          </cell>
          <cell r="D553" t="str">
            <v>Pending</v>
          </cell>
          <cell r="E553" t="str">
            <v>Judith Carr</v>
          </cell>
          <cell r="F553" t="str">
            <v/>
          </cell>
          <cell r="G553" t="str">
            <v/>
          </cell>
          <cell r="H553" t="str">
            <v/>
          </cell>
          <cell r="I553" t="str">
            <v/>
          </cell>
          <cell r="J553" t="str">
            <v/>
          </cell>
          <cell r="K553" t="str">
            <v/>
          </cell>
          <cell r="L553" t="str">
            <v/>
          </cell>
          <cell r="M553" t="str">
            <v/>
          </cell>
          <cell r="N553" t="str">
            <v/>
          </cell>
          <cell r="O553" t="str">
            <v/>
          </cell>
          <cell r="P553" t="str">
            <v/>
          </cell>
          <cell r="Q553" t="str">
            <v>732234</v>
          </cell>
          <cell r="R553" t="e">
            <v>#N/A</v>
          </cell>
          <cell r="S553" t="e">
            <v>#N/A</v>
          </cell>
        </row>
        <row r="554">
          <cell r="A554" t="str">
            <v>OAA0010962</v>
          </cell>
          <cell r="B554" t="str">
            <v>Rejected</v>
          </cell>
          <cell r="C554" t="str">
            <v xml:space="preserve">symplectic2ASKOA </v>
          </cell>
          <cell r="D554" t="str">
            <v>Pending</v>
          </cell>
          <cell r="E554" t="str">
            <v>Kate Perris</v>
          </cell>
          <cell r="F554" t="str">
            <v/>
          </cell>
          <cell r="G554" t="str">
            <v/>
          </cell>
          <cell r="H554" t="str">
            <v/>
          </cell>
          <cell r="I554" t="str">
            <v/>
          </cell>
          <cell r="J554" t="str">
            <v/>
          </cell>
          <cell r="K554" t="str">
            <v/>
          </cell>
          <cell r="L554" t="str">
            <v/>
          </cell>
          <cell r="M554" t="str">
            <v/>
          </cell>
          <cell r="N554" t="str">
            <v/>
          </cell>
          <cell r="O554" t="str">
            <v/>
          </cell>
          <cell r="P554" t="str">
            <v/>
          </cell>
          <cell r="Q554" t="str">
            <v>732222</v>
          </cell>
          <cell r="R554" t="e">
            <v>#N/A</v>
          </cell>
          <cell r="S554" t="e">
            <v>#N/A</v>
          </cell>
        </row>
        <row r="555">
          <cell r="A555" t="str">
            <v>OAA0010963</v>
          </cell>
          <cell r="B555" t="str">
            <v>Approved</v>
          </cell>
          <cell r="C555" t="str">
            <v xml:space="preserve">symplectic2ASKOA </v>
          </cell>
          <cell r="D555" t="str">
            <v>Committed</v>
          </cell>
          <cell r="E555" t="str">
            <v>Kate Perris</v>
          </cell>
          <cell r="F555" t="str">
            <v/>
          </cell>
          <cell r="G555" t="str">
            <v/>
          </cell>
          <cell r="H555" t="str">
            <v/>
          </cell>
          <cell r="I555" t="str">
            <v/>
          </cell>
          <cell r="J555" t="str">
            <v/>
          </cell>
          <cell r="K555" t="str">
            <v/>
          </cell>
          <cell r="L555" t="str">
            <v/>
          </cell>
          <cell r="M555" t="str">
            <v/>
          </cell>
          <cell r="N555" t="str">
            <v/>
          </cell>
          <cell r="O555" t="str">
            <v/>
          </cell>
          <cell r="P555" t="str">
            <v/>
          </cell>
          <cell r="Q555" t="str">
            <v>732244</v>
          </cell>
          <cell r="R555" t="str">
            <v>10.1186/s12989-015-0091-7</v>
          </cell>
          <cell r="S555" t="str">
            <v>PMC4489088</v>
          </cell>
        </row>
        <row r="556">
          <cell r="A556" t="str">
            <v>OAA0010964</v>
          </cell>
          <cell r="B556" t="str">
            <v>Closed</v>
          </cell>
          <cell r="C556" t="str">
            <v xml:space="preserve">symplectic2ASKOA </v>
          </cell>
          <cell r="D556" t="str">
            <v>Charged</v>
          </cell>
          <cell r="E556" t="str">
            <v>Nora Mulvaney</v>
          </cell>
          <cell r="F556" t="str">
            <v/>
          </cell>
          <cell r="G556" t="str">
            <v/>
          </cell>
          <cell r="H556" t="str">
            <v/>
          </cell>
          <cell r="I556" t="str">
            <v/>
          </cell>
          <cell r="J556" t="str">
            <v/>
          </cell>
          <cell r="K556" t="str">
            <v/>
          </cell>
          <cell r="L556" t="str">
            <v/>
          </cell>
          <cell r="M556" t="str">
            <v/>
          </cell>
          <cell r="N556" t="str">
            <v/>
          </cell>
          <cell r="O556" t="str">
            <v/>
          </cell>
          <cell r="P556" t="str">
            <v/>
          </cell>
          <cell r="Q556" t="str">
            <v>732243</v>
          </cell>
          <cell r="R556" t="str">
            <v>10.1016/j.istruc.2015.06.001</v>
          </cell>
          <cell r="S556">
            <v>0</v>
          </cell>
        </row>
        <row r="557">
          <cell r="A557" t="str">
            <v>OAA0010965</v>
          </cell>
          <cell r="B557" t="str">
            <v>Approved</v>
          </cell>
          <cell r="C557" t="str">
            <v xml:space="preserve">symplectic2ASKOA </v>
          </cell>
          <cell r="D557" t="str">
            <v>Pending</v>
          </cell>
          <cell r="E557" t="str">
            <v>Nora Mulvaney</v>
          </cell>
          <cell r="F557" t="str">
            <v/>
          </cell>
          <cell r="G557" t="str">
            <v/>
          </cell>
          <cell r="H557" t="str">
            <v/>
          </cell>
          <cell r="I557" t="str">
            <v/>
          </cell>
          <cell r="J557" t="str">
            <v/>
          </cell>
          <cell r="K557" t="str">
            <v/>
          </cell>
          <cell r="L557" t="str">
            <v/>
          </cell>
          <cell r="M557" t="str">
            <v/>
          </cell>
          <cell r="N557" t="str">
            <v/>
          </cell>
          <cell r="O557" t="str">
            <v/>
          </cell>
          <cell r="P557" t="str">
            <v/>
          </cell>
          <cell r="Q557" t="str">
            <v>732310</v>
          </cell>
          <cell r="R557" t="e">
            <v>#N/A</v>
          </cell>
          <cell r="S557" t="e">
            <v>#N/A</v>
          </cell>
        </row>
        <row r="558">
          <cell r="A558" t="str">
            <v>OAA0010966</v>
          </cell>
          <cell r="B558" t="str">
            <v>Closed</v>
          </cell>
          <cell r="C558" t="str">
            <v xml:space="preserve">symplectic2ASKOA </v>
          </cell>
          <cell r="D558" t="str">
            <v>Charged</v>
          </cell>
          <cell r="E558" t="str">
            <v>Nora Mulvaney</v>
          </cell>
          <cell r="F558" t="str">
            <v/>
          </cell>
          <cell r="G558" t="str">
            <v/>
          </cell>
          <cell r="H558" t="str">
            <v/>
          </cell>
          <cell r="I558" t="str">
            <v/>
          </cell>
          <cell r="J558" t="str">
            <v/>
          </cell>
          <cell r="K558" t="str">
            <v/>
          </cell>
          <cell r="L558" t="str">
            <v/>
          </cell>
          <cell r="M558" t="str">
            <v/>
          </cell>
          <cell r="N558" t="str">
            <v/>
          </cell>
          <cell r="O558" t="str">
            <v/>
          </cell>
          <cell r="P558" t="str">
            <v/>
          </cell>
          <cell r="Q558" t="str">
            <v>732335</v>
          </cell>
          <cell r="R558" t="str">
            <v>10.1016/j.advwatres.2015.05.019</v>
          </cell>
          <cell r="S558">
            <v>0</v>
          </cell>
        </row>
        <row r="559">
          <cell r="A559" t="str">
            <v>OAA0010967</v>
          </cell>
          <cell r="B559" t="str">
            <v>Approved</v>
          </cell>
          <cell r="C559" t="str">
            <v xml:space="preserve">symplectic2ASKOA </v>
          </cell>
          <cell r="D559" t="str">
            <v>Charged</v>
          </cell>
          <cell r="E559" t="str">
            <v>Kate Perris</v>
          </cell>
          <cell r="F559" t="str">
            <v/>
          </cell>
          <cell r="G559" t="str">
            <v/>
          </cell>
          <cell r="H559" t="str">
            <v/>
          </cell>
          <cell r="I559" t="str">
            <v/>
          </cell>
          <cell r="J559" t="str">
            <v/>
          </cell>
          <cell r="K559" t="str">
            <v/>
          </cell>
          <cell r="L559" t="str">
            <v/>
          </cell>
          <cell r="M559" t="str">
            <v/>
          </cell>
          <cell r="N559" t="str">
            <v/>
          </cell>
          <cell r="O559" t="str">
            <v/>
          </cell>
          <cell r="P559" t="str">
            <v/>
          </cell>
          <cell r="Q559" t="str">
            <v>732339</v>
          </cell>
          <cell r="R559" t="e">
            <v>#N/A</v>
          </cell>
          <cell r="S559" t="e">
            <v>#N/A</v>
          </cell>
        </row>
        <row r="560">
          <cell r="A560" t="str">
            <v>OAA0010968</v>
          </cell>
          <cell r="B560" t="str">
            <v>Rejected</v>
          </cell>
          <cell r="C560" t="str">
            <v xml:space="preserve">symplectic2ASKOA </v>
          </cell>
          <cell r="D560" t="str">
            <v>Pending</v>
          </cell>
          <cell r="E560" t="str">
            <v>Kate Perris</v>
          </cell>
          <cell r="F560" t="str">
            <v/>
          </cell>
          <cell r="G560" t="str">
            <v/>
          </cell>
          <cell r="H560" t="str">
            <v/>
          </cell>
          <cell r="I560" t="str">
            <v/>
          </cell>
          <cell r="J560" t="str">
            <v/>
          </cell>
          <cell r="K560" t="str">
            <v/>
          </cell>
          <cell r="L560" t="str">
            <v/>
          </cell>
          <cell r="M560" t="str">
            <v/>
          </cell>
          <cell r="N560" t="str">
            <v/>
          </cell>
          <cell r="O560" t="str">
            <v/>
          </cell>
          <cell r="P560" t="str">
            <v/>
          </cell>
          <cell r="Q560" t="str">
            <v>732100</v>
          </cell>
          <cell r="R560" t="str">
            <v>10.1130/B31160.1</v>
          </cell>
          <cell r="S560" t="e">
            <v>#N/A</v>
          </cell>
        </row>
        <row r="561">
          <cell r="A561" t="str">
            <v>OAA0010969</v>
          </cell>
          <cell r="B561" t="str">
            <v>Approved</v>
          </cell>
          <cell r="C561" t="str">
            <v xml:space="preserve">symplectic2ASKOA </v>
          </cell>
          <cell r="D561" t="str">
            <v>Pending</v>
          </cell>
          <cell r="E561" t="str">
            <v>Nora Mulvaney</v>
          </cell>
          <cell r="F561" t="str">
            <v/>
          </cell>
          <cell r="G561" t="str">
            <v/>
          </cell>
          <cell r="H561" t="str">
            <v/>
          </cell>
          <cell r="I561" t="str">
            <v/>
          </cell>
          <cell r="J561" t="str">
            <v/>
          </cell>
          <cell r="K561" t="str">
            <v/>
          </cell>
          <cell r="L561" t="str">
            <v/>
          </cell>
          <cell r="M561" t="str">
            <v/>
          </cell>
          <cell r="N561" t="str">
            <v/>
          </cell>
          <cell r="O561" t="str">
            <v/>
          </cell>
          <cell r="P561" t="str">
            <v/>
          </cell>
          <cell r="Q561" t="str">
            <v>732370</v>
          </cell>
          <cell r="R561" t="e">
            <v>#N/A</v>
          </cell>
          <cell r="S561" t="e">
            <v>#N/A</v>
          </cell>
        </row>
        <row r="562">
          <cell r="A562" t="str">
            <v>OAA0010970</v>
          </cell>
          <cell r="B562" t="str">
            <v>Rejected</v>
          </cell>
          <cell r="C562" t="str">
            <v xml:space="preserve">symplectic2ASKOA </v>
          </cell>
          <cell r="D562" t="str">
            <v>Pending</v>
          </cell>
          <cell r="E562" t="str">
            <v>Kate Perris</v>
          </cell>
          <cell r="F562" t="str">
            <v/>
          </cell>
          <cell r="G562" t="str">
            <v/>
          </cell>
          <cell r="H562" t="str">
            <v/>
          </cell>
          <cell r="I562" t="str">
            <v/>
          </cell>
          <cell r="J562" t="str">
            <v/>
          </cell>
          <cell r="K562" t="str">
            <v/>
          </cell>
          <cell r="L562" t="str">
            <v/>
          </cell>
          <cell r="M562" t="str">
            <v/>
          </cell>
          <cell r="N562" t="str">
            <v/>
          </cell>
          <cell r="O562" t="str">
            <v/>
          </cell>
          <cell r="P562" t="str">
            <v/>
          </cell>
          <cell r="Q562" t="str">
            <v>732411</v>
          </cell>
          <cell r="R562" t="e">
            <v>#N/A</v>
          </cell>
          <cell r="S562" t="e">
            <v>#N/A</v>
          </cell>
        </row>
        <row r="563">
          <cell r="A563" t="str">
            <v>OAA0010971</v>
          </cell>
          <cell r="B563" t="str">
            <v>Closed</v>
          </cell>
          <cell r="C563" t="str">
            <v xml:space="preserve">symplectic2ASKOA </v>
          </cell>
          <cell r="D563" t="str">
            <v>Charged</v>
          </cell>
          <cell r="E563" t="str">
            <v>Kate Perris</v>
          </cell>
          <cell r="F563" t="str">
            <v/>
          </cell>
          <cell r="G563" t="str">
            <v/>
          </cell>
          <cell r="H563" t="str">
            <v/>
          </cell>
          <cell r="I563" t="str">
            <v/>
          </cell>
          <cell r="J563" t="str">
            <v/>
          </cell>
          <cell r="K563" t="str">
            <v/>
          </cell>
          <cell r="L563" t="str">
            <v/>
          </cell>
          <cell r="M563" t="str">
            <v/>
          </cell>
          <cell r="N563" t="str">
            <v/>
          </cell>
          <cell r="O563" t="str">
            <v/>
          </cell>
          <cell r="P563" t="str">
            <v/>
          </cell>
          <cell r="Q563" t="str">
            <v>732672</v>
          </cell>
          <cell r="R563" t="str">
            <v>10.5194/gmdd-8-3359-2015</v>
          </cell>
          <cell r="S563" t="e">
            <v>#N/A</v>
          </cell>
        </row>
        <row r="564">
          <cell r="A564" t="str">
            <v>OAA0010972</v>
          </cell>
          <cell r="B564" t="str">
            <v>Rejected</v>
          </cell>
          <cell r="C564" t="str">
            <v xml:space="preserve">symplectic2ASKOA </v>
          </cell>
          <cell r="D564" t="str">
            <v>Pending</v>
          </cell>
          <cell r="E564" t="str">
            <v>Kate Perris</v>
          </cell>
          <cell r="F564" t="str">
            <v/>
          </cell>
          <cell r="G564" t="str">
            <v/>
          </cell>
          <cell r="H564" t="str">
            <v/>
          </cell>
          <cell r="I564" t="str">
            <v/>
          </cell>
          <cell r="J564" t="str">
            <v/>
          </cell>
          <cell r="K564" t="str">
            <v/>
          </cell>
          <cell r="L564" t="str">
            <v/>
          </cell>
          <cell r="M564" t="str">
            <v/>
          </cell>
          <cell r="N564" t="str">
            <v/>
          </cell>
          <cell r="O564" t="str">
            <v/>
          </cell>
          <cell r="P564" t="str">
            <v/>
          </cell>
          <cell r="Q564" t="str">
            <v>654775</v>
          </cell>
          <cell r="R564" t="str">
            <v>10.1306/12011414036</v>
          </cell>
          <cell r="S564" t="e">
            <v>#N/A</v>
          </cell>
        </row>
        <row r="565">
          <cell r="A565" t="str">
            <v>OAA0010973</v>
          </cell>
          <cell r="B565" t="str">
            <v>Approved</v>
          </cell>
          <cell r="C565" t="str">
            <v xml:space="preserve">symplectic2ASKOA </v>
          </cell>
          <cell r="D565" t="str">
            <v>Committed</v>
          </cell>
          <cell r="E565" t="str">
            <v>Kate Perris</v>
          </cell>
          <cell r="F565" t="str">
            <v/>
          </cell>
          <cell r="G565" t="str">
            <v/>
          </cell>
          <cell r="H565" t="str">
            <v/>
          </cell>
          <cell r="I565" t="str">
            <v/>
          </cell>
          <cell r="J565" t="str">
            <v/>
          </cell>
          <cell r="K565" t="str">
            <v/>
          </cell>
          <cell r="L565" t="str">
            <v/>
          </cell>
          <cell r="M565" t="str">
            <v/>
          </cell>
          <cell r="N565" t="str">
            <v/>
          </cell>
          <cell r="O565" t="str">
            <v/>
          </cell>
          <cell r="P565" t="str">
            <v/>
          </cell>
          <cell r="Q565" t="str">
            <v>732975</v>
          </cell>
          <cell r="R565" t="str">
            <v>10.1007/s10853-015-9158-y</v>
          </cell>
          <cell r="S565" t="e">
            <v>#N/A</v>
          </cell>
        </row>
        <row r="566">
          <cell r="A566" t="str">
            <v>OAA0010974</v>
          </cell>
          <cell r="B566" t="str">
            <v>Rejected</v>
          </cell>
          <cell r="C566" t="str">
            <v xml:space="preserve">symplectic2ASKOA </v>
          </cell>
          <cell r="D566" t="str">
            <v>Pending</v>
          </cell>
          <cell r="E566" t="str">
            <v>Kate Perris</v>
          </cell>
          <cell r="F566" t="str">
            <v/>
          </cell>
          <cell r="G566" t="str">
            <v/>
          </cell>
          <cell r="H566" t="str">
            <v/>
          </cell>
          <cell r="I566" t="str">
            <v/>
          </cell>
          <cell r="J566" t="str">
            <v/>
          </cell>
          <cell r="K566" t="str">
            <v/>
          </cell>
          <cell r="L566" t="str">
            <v/>
          </cell>
          <cell r="M566" t="str">
            <v/>
          </cell>
          <cell r="N566" t="str">
            <v/>
          </cell>
          <cell r="O566" t="str">
            <v/>
          </cell>
          <cell r="P566" t="str">
            <v/>
          </cell>
          <cell r="Q566" t="str">
            <v>730872</v>
          </cell>
          <cell r="R566" t="str">
            <v>10.1021/acs.biomac.5b00345</v>
          </cell>
          <cell r="S566" t="e">
            <v>#N/A</v>
          </cell>
        </row>
        <row r="567">
          <cell r="A567" t="str">
            <v>OAA0010975</v>
          </cell>
          <cell r="B567" t="str">
            <v>Closed</v>
          </cell>
          <cell r="C567" t="str">
            <v xml:space="preserve">symplectic2ASKOA </v>
          </cell>
          <cell r="D567" t="str">
            <v>Charged</v>
          </cell>
          <cell r="E567" t="str">
            <v>Kate Perris</v>
          </cell>
          <cell r="F567" t="str">
            <v/>
          </cell>
          <cell r="G567" t="str">
            <v/>
          </cell>
          <cell r="H567" t="str">
            <v/>
          </cell>
          <cell r="I567" t="str">
            <v/>
          </cell>
          <cell r="J567" t="str">
            <v/>
          </cell>
          <cell r="K567" t="str">
            <v/>
          </cell>
          <cell r="L567" t="str">
            <v/>
          </cell>
          <cell r="M567" t="str">
            <v/>
          </cell>
          <cell r="N567" t="str">
            <v/>
          </cell>
          <cell r="O567" t="str">
            <v/>
          </cell>
          <cell r="P567" t="str">
            <v/>
          </cell>
          <cell r="Q567" t="str">
            <v>732979</v>
          </cell>
          <cell r="R567" t="str">
            <v>10.1016/j.enpol.2015.06.016</v>
          </cell>
          <cell r="S567">
            <v>0</v>
          </cell>
        </row>
        <row r="568">
          <cell r="A568" t="str">
            <v>OAA0010976</v>
          </cell>
          <cell r="B568" t="str">
            <v>Approved</v>
          </cell>
          <cell r="C568" t="str">
            <v xml:space="preserve">symplectic2ASKOA </v>
          </cell>
          <cell r="D568" t="str">
            <v>Pending</v>
          </cell>
          <cell r="E568" t="str">
            <v>Nora Mulvaney</v>
          </cell>
          <cell r="F568" t="str">
            <v/>
          </cell>
          <cell r="G568" t="str">
            <v/>
          </cell>
          <cell r="H568" t="str">
            <v/>
          </cell>
          <cell r="I568" t="str">
            <v/>
          </cell>
          <cell r="J568" t="str">
            <v/>
          </cell>
          <cell r="K568" t="str">
            <v/>
          </cell>
          <cell r="L568" t="str">
            <v/>
          </cell>
          <cell r="M568" t="str">
            <v/>
          </cell>
          <cell r="N568" t="str">
            <v/>
          </cell>
          <cell r="O568" t="str">
            <v/>
          </cell>
          <cell r="P568" t="str">
            <v/>
          </cell>
          <cell r="Q568" t="str">
            <v>732988</v>
          </cell>
          <cell r="R568" t="e">
            <v>#N/A</v>
          </cell>
          <cell r="S568" t="e">
            <v>#N/A</v>
          </cell>
        </row>
        <row r="569">
          <cell r="A569" t="str">
            <v>OAA0010977</v>
          </cell>
          <cell r="B569" t="str">
            <v>Rejected</v>
          </cell>
          <cell r="C569" t="str">
            <v xml:space="preserve">symplectic2ASKOA </v>
          </cell>
          <cell r="D569" t="str">
            <v>Pending</v>
          </cell>
          <cell r="E569" t="str">
            <v>Nora Mulvaney</v>
          </cell>
          <cell r="F569" t="str">
            <v/>
          </cell>
          <cell r="G569" t="str">
            <v/>
          </cell>
          <cell r="H569" t="str">
            <v/>
          </cell>
          <cell r="I569" t="str">
            <v/>
          </cell>
          <cell r="J569" t="str">
            <v/>
          </cell>
          <cell r="K569" t="str">
            <v/>
          </cell>
          <cell r="L569" t="str">
            <v/>
          </cell>
          <cell r="M569" t="str">
            <v/>
          </cell>
          <cell r="N569" t="str">
            <v/>
          </cell>
          <cell r="O569" t="str">
            <v/>
          </cell>
          <cell r="P569" t="str">
            <v/>
          </cell>
          <cell r="Q569" t="str">
            <v>732997</v>
          </cell>
          <cell r="R569" t="str">
            <v>10.1016/j.ypmed.2015.05.022</v>
          </cell>
          <cell r="S569" t="e">
            <v>#N/A</v>
          </cell>
        </row>
        <row r="570">
          <cell r="A570" t="str">
            <v>OAA0010978</v>
          </cell>
          <cell r="B570" t="str">
            <v>Approved</v>
          </cell>
          <cell r="C570" t="str">
            <v xml:space="preserve">symplectic2ASKOA </v>
          </cell>
          <cell r="D570" t="str">
            <v>Pending</v>
          </cell>
          <cell r="E570" t="str">
            <v>Nora Mulvaney</v>
          </cell>
          <cell r="F570" t="str">
            <v/>
          </cell>
          <cell r="G570" t="str">
            <v/>
          </cell>
          <cell r="H570" t="str">
            <v/>
          </cell>
          <cell r="I570" t="str">
            <v/>
          </cell>
          <cell r="J570" t="str">
            <v/>
          </cell>
          <cell r="K570" t="str">
            <v/>
          </cell>
          <cell r="L570" t="str">
            <v/>
          </cell>
          <cell r="M570" t="str">
            <v/>
          </cell>
          <cell r="N570" t="str">
            <v/>
          </cell>
          <cell r="O570" t="str">
            <v/>
          </cell>
          <cell r="P570" t="str">
            <v/>
          </cell>
          <cell r="Q570" t="str">
            <v>733039</v>
          </cell>
          <cell r="R570" t="e">
            <v>#N/A</v>
          </cell>
          <cell r="S570" t="e">
            <v>#N/A</v>
          </cell>
        </row>
        <row r="571">
          <cell r="A571" t="str">
            <v>OAA0010979</v>
          </cell>
          <cell r="B571" t="str">
            <v>Approved</v>
          </cell>
          <cell r="C571" t="str">
            <v xml:space="preserve">symplectic2ASKOA </v>
          </cell>
          <cell r="D571" t="str">
            <v>Committed</v>
          </cell>
          <cell r="E571" t="str">
            <v>Kate Perris</v>
          </cell>
          <cell r="F571" t="str">
            <v/>
          </cell>
          <cell r="G571" t="str">
            <v/>
          </cell>
          <cell r="H571" t="str">
            <v/>
          </cell>
          <cell r="I571" t="str">
            <v/>
          </cell>
          <cell r="J571" t="str">
            <v/>
          </cell>
          <cell r="K571" t="str">
            <v/>
          </cell>
          <cell r="L571" t="str">
            <v/>
          </cell>
          <cell r="M571" t="str">
            <v/>
          </cell>
          <cell r="N571" t="str">
            <v/>
          </cell>
          <cell r="O571" t="str">
            <v/>
          </cell>
          <cell r="P571" t="str">
            <v/>
          </cell>
          <cell r="Q571" t="str">
            <v>733042</v>
          </cell>
          <cell r="R571" t="str">
            <v>10.1039/ctta02776d</v>
          </cell>
          <cell r="S571" t="e">
            <v>#N/A</v>
          </cell>
        </row>
        <row r="572">
          <cell r="A572" t="str">
            <v>OAA0010981</v>
          </cell>
          <cell r="B572" t="str">
            <v>Approved</v>
          </cell>
          <cell r="C572" t="str">
            <v xml:space="preserve">symplectic2ASKOA </v>
          </cell>
          <cell r="D572" t="str">
            <v>Pending</v>
          </cell>
          <cell r="E572" t="str">
            <v>Nora Mulvaney</v>
          </cell>
          <cell r="F572" t="str">
            <v/>
          </cell>
          <cell r="G572" t="str">
            <v/>
          </cell>
          <cell r="H572" t="str">
            <v/>
          </cell>
          <cell r="I572" t="str">
            <v/>
          </cell>
          <cell r="J572" t="str">
            <v/>
          </cell>
          <cell r="K572" t="str">
            <v/>
          </cell>
          <cell r="L572" t="str">
            <v/>
          </cell>
          <cell r="M572" t="str">
            <v/>
          </cell>
          <cell r="N572" t="str">
            <v/>
          </cell>
          <cell r="O572" t="str">
            <v/>
          </cell>
          <cell r="P572" t="str">
            <v/>
          </cell>
          <cell r="Q572" t="str">
            <v>733055</v>
          </cell>
          <cell r="R572" t="str">
            <v>10.1039/C5LC00430F</v>
          </cell>
          <cell r="S572">
            <v>0</v>
          </cell>
        </row>
        <row r="573">
          <cell r="A573" t="str">
            <v>OAA0010982</v>
          </cell>
          <cell r="B573" t="str">
            <v>Closed</v>
          </cell>
          <cell r="C573" t="str">
            <v xml:space="preserve">symplectic2ASKOA </v>
          </cell>
          <cell r="D573" t="str">
            <v>Charged</v>
          </cell>
          <cell r="E573" t="str">
            <v>Kate Perris</v>
          </cell>
          <cell r="F573" t="str">
            <v/>
          </cell>
          <cell r="G573" t="str">
            <v/>
          </cell>
          <cell r="H573" t="str">
            <v/>
          </cell>
          <cell r="I573" t="str">
            <v/>
          </cell>
          <cell r="J573" t="str">
            <v/>
          </cell>
          <cell r="K573" t="str">
            <v/>
          </cell>
          <cell r="L573" t="str">
            <v/>
          </cell>
          <cell r="M573" t="str">
            <v/>
          </cell>
          <cell r="N573" t="str">
            <v/>
          </cell>
          <cell r="O573" t="str">
            <v/>
          </cell>
          <cell r="P573" t="str">
            <v/>
          </cell>
          <cell r="Q573" t="str">
            <v>733054</v>
          </cell>
          <cell r="R573" t="e">
            <v>#N/A</v>
          </cell>
          <cell r="S573" t="e">
            <v>#N/A</v>
          </cell>
        </row>
        <row r="574">
          <cell r="A574" t="str">
            <v>OAA0010983</v>
          </cell>
          <cell r="B574" t="str">
            <v>Closed</v>
          </cell>
          <cell r="C574" t="str">
            <v xml:space="preserve">symplectic2ASKOA </v>
          </cell>
          <cell r="D574" t="str">
            <v>Charged</v>
          </cell>
          <cell r="E574" t="str">
            <v>Kate Perris</v>
          </cell>
          <cell r="F574" t="str">
            <v/>
          </cell>
          <cell r="G574" t="str">
            <v/>
          </cell>
          <cell r="H574" t="str">
            <v/>
          </cell>
          <cell r="I574" t="str">
            <v/>
          </cell>
          <cell r="J574" t="str">
            <v/>
          </cell>
          <cell r="K574" t="str">
            <v/>
          </cell>
          <cell r="L574" t="str">
            <v/>
          </cell>
          <cell r="M574" t="str">
            <v/>
          </cell>
          <cell r="N574" t="str">
            <v/>
          </cell>
          <cell r="O574" t="str">
            <v/>
          </cell>
          <cell r="P574" t="str">
            <v/>
          </cell>
          <cell r="Q574" t="str">
            <v>733066</v>
          </cell>
          <cell r="R574" t="str">
            <v>10.1016/j.compscitech.2015.06.006</v>
          </cell>
          <cell r="S574">
            <v>0</v>
          </cell>
        </row>
        <row r="575">
          <cell r="A575" t="str">
            <v>OAA0010984</v>
          </cell>
          <cell r="B575" t="str">
            <v>Closed</v>
          </cell>
          <cell r="C575" t="str">
            <v xml:space="preserve">symplectic2ASKOA </v>
          </cell>
          <cell r="D575" t="str">
            <v>Charged</v>
          </cell>
          <cell r="E575" t="str">
            <v>Nora Mulvaney</v>
          </cell>
          <cell r="F575" t="str">
            <v/>
          </cell>
          <cell r="G575" t="str">
            <v/>
          </cell>
          <cell r="H575" t="str">
            <v/>
          </cell>
          <cell r="I575" t="str">
            <v/>
          </cell>
          <cell r="J575" t="str">
            <v/>
          </cell>
          <cell r="K575" t="str">
            <v/>
          </cell>
          <cell r="L575" t="str">
            <v/>
          </cell>
          <cell r="M575" t="str">
            <v/>
          </cell>
          <cell r="N575" t="str">
            <v/>
          </cell>
          <cell r="O575" t="str">
            <v/>
          </cell>
          <cell r="P575" t="str">
            <v/>
          </cell>
          <cell r="Q575" t="str">
            <v>732049</v>
          </cell>
          <cell r="R575" t="str">
            <v>10.1016/j.febslet.2015.06.002</v>
          </cell>
          <cell r="S575" t="str">
            <v>PMC4509717</v>
          </cell>
        </row>
        <row r="576">
          <cell r="A576" t="str">
            <v>OAA0010985</v>
          </cell>
          <cell r="B576" t="str">
            <v>Approved</v>
          </cell>
          <cell r="C576" t="str">
            <v xml:space="preserve">symplectic2ASKOA </v>
          </cell>
          <cell r="D576" t="str">
            <v>Committed</v>
          </cell>
          <cell r="E576" t="str">
            <v>Kate Perris</v>
          </cell>
          <cell r="F576" t="str">
            <v/>
          </cell>
          <cell r="G576" t="str">
            <v/>
          </cell>
          <cell r="H576" t="str">
            <v/>
          </cell>
          <cell r="I576" t="str">
            <v/>
          </cell>
          <cell r="J576" t="str">
            <v/>
          </cell>
          <cell r="K576" t="str">
            <v/>
          </cell>
          <cell r="L576" t="str">
            <v/>
          </cell>
          <cell r="M576" t="str">
            <v/>
          </cell>
          <cell r="N576" t="str">
            <v/>
          </cell>
          <cell r="O576" t="str">
            <v/>
          </cell>
          <cell r="P576" t="str">
            <v/>
          </cell>
          <cell r="Q576" t="str">
            <v>733094</v>
          </cell>
          <cell r="R576" t="e">
            <v>#N/A</v>
          </cell>
          <cell r="S576" t="e">
            <v>#N/A</v>
          </cell>
        </row>
        <row r="577">
          <cell r="A577" t="str">
            <v>OAA0010986</v>
          </cell>
          <cell r="B577" t="str">
            <v>Awaiting Customer</v>
          </cell>
          <cell r="C577" t="str">
            <v xml:space="preserve">symplectic2ASKOA </v>
          </cell>
          <cell r="D577" t="str">
            <v>Pending</v>
          </cell>
          <cell r="E577" t="str">
            <v>Judith Carr</v>
          </cell>
          <cell r="F577" t="str">
            <v/>
          </cell>
          <cell r="G577" t="str">
            <v/>
          </cell>
          <cell r="H577" t="str">
            <v/>
          </cell>
          <cell r="I577" t="str">
            <v/>
          </cell>
          <cell r="J577" t="str">
            <v/>
          </cell>
          <cell r="K577" t="str">
            <v/>
          </cell>
          <cell r="L577" t="str">
            <v/>
          </cell>
          <cell r="M577" t="str">
            <v/>
          </cell>
          <cell r="N577" t="str">
            <v/>
          </cell>
          <cell r="O577" t="str">
            <v/>
          </cell>
          <cell r="P577" t="str">
            <v/>
          </cell>
          <cell r="Q577" t="str">
            <v>733095</v>
          </cell>
          <cell r="R577" t="e">
            <v>#N/A</v>
          </cell>
          <cell r="S577" t="e">
            <v>#N/A</v>
          </cell>
        </row>
        <row r="578">
          <cell r="A578" t="str">
            <v>OAA0010987</v>
          </cell>
          <cell r="B578" t="str">
            <v>Approved</v>
          </cell>
          <cell r="C578" t="str">
            <v xml:space="preserve">symplectic2ASKOA </v>
          </cell>
          <cell r="D578" t="str">
            <v>Committed</v>
          </cell>
          <cell r="E578" t="str">
            <v>Kate Perris</v>
          </cell>
          <cell r="F578" t="str">
            <v/>
          </cell>
          <cell r="G578" t="str">
            <v/>
          </cell>
          <cell r="H578" t="str">
            <v/>
          </cell>
          <cell r="I578" t="str">
            <v/>
          </cell>
          <cell r="J578" t="str">
            <v/>
          </cell>
          <cell r="K578" t="str">
            <v/>
          </cell>
          <cell r="L578" t="str">
            <v/>
          </cell>
          <cell r="M578" t="str">
            <v/>
          </cell>
          <cell r="N578" t="str">
            <v/>
          </cell>
          <cell r="O578" t="str">
            <v/>
          </cell>
          <cell r="P578" t="str">
            <v/>
          </cell>
          <cell r="Q578" t="str">
            <v>733085</v>
          </cell>
          <cell r="R578" t="e">
            <v>#N/A</v>
          </cell>
          <cell r="S578" t="e">
            <v>#N/A</v>
          </cell>
        </row>
        <row r="579">
          <cell r="A579" t="str">
            <v>OAA0010988</v>
          </cell>
          <cell r="B579" t="str">
            <v>Rejected</v>
          </cell>
          <cell r="C579" t="str">
            <v xml:space="preserve">symplectic2ASKOA </v>
          </cell>
          <cell r="D579" t="str">
            <v>Pending</v>
          </cell>
          <cell r="E579" t="str">
            <v>Kate Perris</v>
          </cell>
          <cell r="F579" t="str">
            <v/>
          </cell>
          <cell r="G579" t="str">
            <v/>
          </cell>
          <cell r="H579" t="str">
            <v/>
          </cell>
          <cell r="I579" t="str">
            <v/>
          </cell>
          <cell r="J579" t="str">
            <v/>
          </cell>
          <cell r="K579" t="str">
            <v/>
          </cell>
          <cell r="L579" t="str">
            <v/>
          </cell>
          <cell r="M579" t="str">
            <v/>
          </cell>
          <cell r="N579" t="str">
            <v/>
          </cell>
          <cell r="O579" t="str">
            <v/>
          </cell>
          <cell r="P579" t="str">
            <v/>
          </cell>
          <cell r="Q579" t="str">
            <v>733087</v>
          </cell>
          <cell r="R579" t="str">
            <v>10.1002/adma.201501841</v>
          </cell>
          <cell r="S579">
            <v>0</v>
          </cell>
        </row>
        <row r="580">
          <cell r="A580" t="str">
            <v>OAA0010989</v>
          </cell>
          <cell r="B580" t="str">
            <v>Approved</v>
          </cell>
          <cell r="C580" t="str">
            <v xml:space="preserve">symplectic2ASKOA </v>
          </cell>
          <cell r="D580" t="str">
            <v>Pending</v>
          </cell>
          <cell r="E580" t="str">
            <v>Nora Mulvaney</v>
          </cell>
          <cell r="F580" t="str">
            <v/>
          </cell>
          <cell r="G580" t="str">
            <v/>
          </cell>
          <cell r="H580" t="str">
            <v/>
          </cell>
          <cell r="I580" t="str">
            <v/>
          </cell>
          <cell r="J580" t="str">
            <v/>
          </cell>
          <cell r="K580" t="str">
            <v/>
          </cell>
          <cell r="L580" t="str">
            <v/>
          </cell>
          <cell r="M580" t="str">
            <v/>
          </cell>
          <cell r="N580" t="str">
            <v/>
          </cell>
          <cell r="O580" t="str">
            <v/>
          </cell>
          <cell r="P580" t="str">
            <v/>
          </cell>
          <cell r="Q580" t="str">
            <v>733090</v>
          </cell>
          <cell r="R580" t="str">
            <v>10.1038/icb.2015.65</v>
          </cell>
          <cell r="S580">
            <v>0</v>
          </cell>
        </row>
        <row r="581">
          <cell r="A581" t="str">
            <v>OAA0010990</v>
          </cell>
          <cell r="B581" t="str">
            <v>Approved</v>
          </cell>
          <cell r="C581" t="str">
            <v xml:space="preserve">symplectic2ASKOA </v>
          </cell>
          <cell r="D581" t="str">
            <v>Committed</v>
          </cell>
          <cell r="E581" t="str">
            <v>Kate Perris</v>
          </cell>
          <cell r="F581" t="str">
            <v/>
          </cell>
          <cell r="G581" t="str">
            <v/>
          </cell>
          <cell r="H581" t="str">
            <v/>
          </cell>
          <cell r="I581" t="str">
            <v/>
          </cell>
          <cell r="J581" t="str">
            <v/>
          </cell>
          <cell r="K581" t="str">
            <v/>
          </cell>
          <cell r="L581" t="str">
            <v/>
          </cell>
          <cell r="M581" t="str">
            <v/>
          </cell>
          <cell r="N581" t="str">
            <v/>
          </cell>
          <cell r="O581" t="str">
            <v/>
          </cell>
          <cell r="P581" t="str">
            <v/>
          </cell>
          <cell r="Q581" t="str">
            <v>733100</v>
          </cell>
          <cell r="R581" t="str">
            <v>10.1016/j.respol.2015.06.002</v>
          </cell>
          <cell r="S581" t="e">
            <v>#N/A</v>
          </cell>
        </row>
        <row r="582">
          <cell r="A582" t="str">
            <v>OAA0010991</v>
          </cell>
          <cell r="B582" t="str">
            <v>Closed</v>
          </cell>
          <cell r="C582" t="str">
            <v xml:space="preserve">symplectic2ASKOA </v>
          </cell>
          <cell r="D582" t="str">
            <v>Charged</v>
          </cell>
          <cell r="E582" t="str">
            <v>Kate Perris</v>
          </cell>
          <cell r="F582" t="str">
            <v/>
          </cell>
          <cell r="G582" t="str">
            <v/>
          </cell>
          <cell r="H582" t="str">
            <v/>
          </cell>
          <cell r="I582" t="str">
            <v/>
          </cell>
          <cell r="J582" t="str">
            <v/>
          </cell>
          <cell r="K582" t="str">
            <v/>
          </cell>
          <cell r="L582" t="str">
            <v/>
          </cell>
          <cell r="M582" t="str">
            <v/>
          </cell>
          <cell r="N582" t="str">
            <v/>
          </cell>
          <cell r="O582" t="str">
            <v/>
          </cell>
          <cell r="P582" t="str">
            <v/>
          </cell>
          <cell r="Q582" t="str">
            <v>733110</v>
          </cell>
          <cell r="R582" t="str">
            <v>10.1016/j.jconhyd.2015.06.004</v>
          </cell>
          <cell r="S582">
            <v>0</v>
          </cell>
        </row>
        <row r="583">
          <cell r="A583" t="str">
            <v>OAA0010992</v>
          </cell>
          <cell r="B583" t="str">
            <v>Awaiting Customer</v>
          </cell>
          <cell r="C583" t="str">
            <v xml:space="preserve">symplectic2ASKOA </v>
          </cell>
          <cell r="D583" t="str">
            <v>Pending</v>
          </cell>
          <cell r="E583" t="str">
            <v>Kate Perris</v>
          </cell>
          <cell r="F583" t="str">
            <v/>
          </cell>
          <cell r="G583" t="str">
            <v/>
          </cell>
          <cell r="H583" t="str">
            <v/>
          </cell>
          <cell r="I583" t="str">
            <v/>
          </cell>
          <cell r="J583" t="str">
            <v/>
          </cell>
          <cell r="K583" t="str">
            <v/>
          </cell>
          <cell r="L583" t="str">
            <v/>
          </cell>
          <cell r="M583" t="str">
            <v/>
          </cell>
          <cell r="N583" t="str">
            <v/>
          </cell>
          <cell r="O583" t="str">
            <v/>
          </cell>
          <cell r="P583" t="str">
            <v/>
          </cell>
          <cell r="Q583" t="str">
            <v>733124</v>
          </cell>
          <cell r="R583" t="e">
            <v>#N/A</v>
          </cell>
          <cell r="S583" t="e">
            <v>#N/A</v>
          </cell>
        </row>
        <row r="584">
          <cell r="A584" t="str">
            <v>OAA0010993</v>
          </cell>
          <cell r="B584" t="str">
            <v>Approved</v>
          </cell>
          <cell r="C584" t="str">
            <v xml:space="preserve">symplectic2ASKOA </v>
          </cell>
          <cell r="D584" t="str">
            <v>Committed</v>
          </cell>
          <cell r="E584" t="str">
            <v>Kate Perris</v>
          </cell>
          <cell r="F584" t="str">
            <v/>
          </cell>
          <cell r="G584" t="str">
            <v/>
          </cell>
          <cell r="H584" t="str">
            <v/>
          </cell>
          <cell r="I584" t="str">
            <v/>
          </cell>
          <cell r="J584" t="str">
            <v/>
          </cell>
          <cell r="K584" t="str">
            <v/>
          </cell>
          <cell r="L584" t="str">
            <v/>
          </cell>
          <cell r="M584" t="str">
            <v/>
          </cell>
          <cell r="N584" t="str">
            <v/>
          </cell>
          <cell r="O584" t="str">
            <v/>
          </cell>
          <cell r="P584" t="str">
            <v/>
          </cell>
          <cell r="Q584" t="str">
            <v>733123</v>
          </cell>
          <cell r="R584" t="str">
            <v>10.1007/s10554-015-0659-1</v>
          </cell>
          <cell r="S584" t="e">
            <v>#N/A</v>
          </cell>
        </row>
        <row r="585">
          <cell r="A585" t="str">
            <v>OAA0010994</v>
          </cell>
          <cell r="B585" t="str">
            <v>Closed</v>
          </cell>
          <cell r="C585" t="str">
            <v xml:space="preserve">symplectic2ASKOA </v>
          </cell>
          <cell r="D585" t="str">
            <v>Charged</v>
          </cell>
          <cell r="E585" t="str">
            <v>Kate Perris</v>
          </cell>
          <cell r="F585" t="str">
            <v/>
          </cell>
          <cell r="G585" t="str">
            <v/>
          </cell>
          <cell r="H585" t="str">
            <v/>
          </cell>
          <cell r="I585" t="str">
            <v/>
          </cell>
          <cell r="J585" t="str">
            <v/>
          </cell>
          <cell r="K585" t="str">
            <v/>
          </cell>
          <cell r="L585" t="str">
            <v/>
          </cell>
          <cell r="M585" t="str">
            <v/>
          </cell>
          <cell r="N585" t="str">
            <v/>
          </cell>
          <cell r="O585" t="str">
            <v/>
          </cell>
          <cell r="P585" t="str">
            <v/>
          </cell>
          <cell r="Q585" t="str">
            <v>733199</v>
          </cell>
          <cell r="R585" t="str">
            <v>10.1007/s00429-015-1049-0</v>
          </cell>
          <cell r="S585" t="e">
            <v>#N/A</v>
          </cell>
        </row>
        <row r="586">
          <cell r="A586" t="str">
            <v>OAA0010995</v>
          </cell>
          <cell r="B586" t="str">
            <v>Approved</v>
          </cell>
          <cell r="C586" t="str">
            <v xml:space="preserve">symplectic2ASKOA </v>
          </cell>
          <cell r="D586" t="str">
            <v>Committed</v>
          </cell>
          <cell r="E586" t="str">
            <v>Kate Perris</v>
          </cell>
          <cell r="F586" t="str">
            <v/>
          </cell>
          <cell r="G586" t="str">
            <v/>
          </cell>
          <cell r="H586" t="str">
            <v/>
          </cell>
          <cell r="I586" t="str">
            <v/>
          </cell>
          <cell r="J586" t="str">
            <v/>
          </cell>
          <cell r="K586" t="str">
            <v/>
          </cell>
          <cell r="L586" t="str">
            <v/>
          </cell>
          <cell r="M586" t="str">
            <v/>
          </cell>
          <cell r="N586" t="str">
            <v/>
          </cell>
          <cell r="O586" t="str">
            <v/>
          </cell>
          <cell r="P586" t="str">
            <v/>
          </cell>
          <cell r="Q586" t="str">
            <v>733231</v>
          </cell>
          <cell r="R586" t="str">
            <v>10.1093/ije/dyv114</v>
          </cell>
          <cell r="S586" t="e">
            <v>#N/A</v>
          </cell>
        </row>
        <row r="587">
          <cell r="A587" t="str">
            <v>OAA0010996</v>
          </cell>
          <cell r="B587" t="str">
            <v>Closed</v>
          </cell>
          <cell r="C587" t="str">
            <v xml:space="preserve">symplectic2ASKOA </v>
          </cell>
          <cell r="D587" t="str">
            <v>Charged</v>
          </cell>
          <cell r="E587" t="str">
            <v>Kate Perris</v>
          </cell>
          <cell r="F587" t="str">
            <v/>
          </cell>
          <cell r="G587" t="str">
            <v/>
          </cell>
          <cell r="H587" t="str">
            <v/>
          </cell>
          <cell r="I587" t="str">
            <v/>
          </cell>
          <cell r="J587" t="str">
            <v/>
          </cell>
          <cell r="K587" t="str">
            <v/>
          </cell>
          <cell r="L587" t="str">
            <v/>
          </cell>
          <cell r="M587" t="str">
            <v/>
          </cell>
          <cell r="N587" t="str">
            <v/>
          </cell>
          <cell r="O587" t="str">
            <v/>
          </cell>
          <cell r="P587" t="str">
            <v/>
          </cell>
          <cell r="Q587" t="str">
            <v>733260</v>
          </cell>
          <cell r="R587" t="str">
            <v>10.1371/journal.pntd.0003847</v>
          </cell>
          <cell r="S587" t="str">
            <v>PMC4482434</v>
          </cell>
        </row>
        <row r="588">
          <cell r="A588" t="str">
            <v>OAA0010997</v>
          </cell>
          <cell r="B588" t="str">
            <v>Approved</v>
          </cell>
          <cell r="C588" t="str">
            <v xml:space="preserve">symplectic2ASKOA </v>
          </cell>
          <cell r="D588" t="str">
            <v>Pending</v>
          </cell>
          <cell r="E588" t="str">
            <v>Judith Carr</v>
          </cell>
          <cell r="F588" t="str">
            <v/>
          </cell>
          <cell r="G588" t="str">
            <v/>
          </cell>
          <cell r="H588" t="str">
            <v/>
          </cell>
          <cell r="I588" t="str">
            <v/>
          </cell>
          <cell r="J588" t="str">
            <v/>
          </cell>
          <cell r="K588" t="str">
            <v/>
          </cell>
          <cell r="L588" t="str">
            <v/>
          </cell>
          <cell r="M588" t="str">
            <v/>
          </cell>
          <cell r="N588" t="str">
            <v/>
          </cell>
          <cell r="O588" t="str">
            <v/>
          </cell>
          <cell r="P588" t="str">
            <v/>
          </cell>
          <cell r="Q588" t="str">
            <v>733261</v>
          </cell>
          <cell r="R588" t="e">
            <v>#N/A</v>
          </cell>
          <cell r="S588" t="e">
            <v>#N/A</v>
          </cell>
        </row>
        <row r="589">
          <cell r="A589" t="str">
            <v>OAA0010998</v>
          </cell>
          <cell r="B589" t="str">
            <v>Approved</v>
          </cell>
          <cell r="C589" t="str">
            <v xml:space="preserve">symplectic2ASKOA </v>
          </cell>
          <cell r="D589" t="str">
            <v>Committed</v>
          </cell>
          <cell r="E589" t="str">
            <v>Kate Perris</v>
          </cell>
          <cell r="F589" t="str">
            <v/>
          </cell>
          <cell r="G589" t="str">
            <v/>
          </cell>
          <cell r="H589" t="str">
            <v/>
          </cell>
          <cell r="I589" t="str">
            <v/>
          </cell>
          <cell r="J589" t="str">
            <v/>
          </cell>
          <cell r="K589" t="str">
            <v/>
          </cell>
          <cell r="L589" t="str">
            <v/>
          </cell>
          <cell r="M589" t="str">
            <v/>
          </cell>
          <cell r="N589" t="str">
            <v/>
          </cell>
          <cell r="O589" t="str">
            <v/>
          </cell>
          <cell r="P589" t="str">
            <v/>
          </cell>
          <cell r="Q589" t="str">
            <v>733433</v>
          </cell>
          <cell r="R589" t="e">
            <v>#N/A</v>
          </cell>
          <cell r="S589" t="e">
            <v>#N/A</v>
          </cell>
        </row>
        <row r="590">
          <cell r="A590" t="str">
            <v>OAA0011000</v>
          </cell>
          <cell r="B590" t="str">
            <v>Closed</v>
          </cell>
          <cell r="C590" t="str">
            <v xml:space="preserve">symplectic2ASKOA </v>
          </cell>
          <cell r="D590" t="str">
            <v>Charged</v>
          </cell>
          <cell r="E590" t="str">
            <v>Kate Perris</v>
          </cell>
          <cell r="F590" t="str">
            <v/>
          </cell>
          <cell r="G590" t="str">
            <v/>
          </cell>
          <cell r="H590" t="str">
            <v/>
          </cell>
          <cell r="I590" t="str">
            <v/>
          </cell>
          <cell r="J590" t="str">
            <v/>
          </cell>
          <cell r="K590" t="str">
            <v/>
          </cell>
          <cell r="L590" t="str">
            <v/>
          </cell>
          <cell r="M590" t="str">
            <v/>
          </cell>
          <cell r="N590" t="str">
            <v/>
          </cell>
          <cell r="O590" t="str">
            <v/>
          </cell>
          <cell r="P590" t="str">
            <v/>
          </cell>
          <cell r="Q590" t="str">
            <v>733533</v>
          </cell>
          <cell r="R590" t="e">
            <v>#N/A</v>
          </cell>
          <cell r="S590" t="e">
            <v>#N/A</v>
          </cell>
        </row>
        <row r="591">
          <cell r="A591" t="str">
            <v>OAA0011001</v>
          </cell>
          <cell r="B591" t="str">
            <v>Approved</v>
          </cell>
          <cell r="C591" t="str">
            <v xml:space="preserve">symplectic2ASKOA </v>
          </cell>
          <cell r="D591" t="str">
            <v>Committed</v>
          </cell>
          <cell r="E591" t="str">
            <v>Kate Perris</v>
          </cell>
          <cell r="F591" t="str">
            <v/>
          </cell>
          <cell r="G591" t="str">
            <v/>
          </cell>
          <cell r="H591" t="str">
            <v/>
          </cell>
          <cell r="I591" t="str">
            <v/>
          </cell>
          <cell r="J591" t="str">
            <v/>
          </cell>
          <cell r="K591" t="str">
            <v/>
          </cell>
          <cell r="L591" t="str">
            <v/>
          </cell>
          <cell r="M591" t="str">
            <v/>
          </cell>
          <cell r="N591" t="str">
            <v/>
          </cell>
          <cell r="O591" t="str">
            <v/>
          </cell>
          <cell r="P591" t="str">
            <v/>
          </cell>
          <cell r="Q591" t="str">
            <v>733696</v>
          </cell>
          <cell r="R591" t="str">
            <v>10.4049/jimmunol.1403110</v>
          </cell>
          <cell r="S591" t="str">
            <v>PMC4505956</v>
          </cell>
        </row>
        <row r="592">
          <cell r="A592" t="str">
            <v>OAA0011002</v>
          </cell>
          <cell r="B592" t="str">
            <v>Closed</v>
          </cell>
          <cell r="C592" t="str">
            <v xml:space="preserve">symplectic2ASKOA </v>
          </cell>
          <cell r="D592" t="str">
            <v>Charged</v>
          </cell>
          <cell r="E592" t="str">
            <v>Nora Mulvaney</v>
          </cell>
          <cell r="F592" t="str">
            <v/>
          </cell>
          <cell r="G592" t="str">
            <v/>
          </cell>
          <cell r="H592" t="str">
            <v/>
          </cell>
          <cell r="I592" t="str">
            <v/>
          </cell>
          <cell r="J592" t="str">
            <v/>
          </cell>
          <cell r="K592" t="str">
            <v/>
          </cell>
          <cell r="L592" t="str">
            <v/>
          </cell>
          <cell r="M592" t="str">
            <v/>
          </cell>
          <cell r="N592" t="str">
            <v/>
          </cell>
          <cell r="O592" t="str">
            <v/>
          </cell>
          <cell r="P592" t="str">
            <v/>
          </cell>
          <cell r="Q592" t="str">
            <v>733448</v>
          </cell>
          <cell r="R592" t="str">
            <v>10.1021/acs.analchem.5b01353</v>
          </cell>
          <cell r="S592" t="str">
            <v>PMC4526885</v>
          </cell>
        </row>
        <row r="593">
          <cell r="A593" t="str">
            <v>OAA0011003</v>
          </cell>
          <cell r="B593" t="str">
            <v>Approved</v>
          </cell>
          <cell r="C593" t="str">
            <v xml:space="preserve">symplectic2ASKOA </v>
          </cell>
          <cell r="D593" t="str">
            <v>Committed</v>
          </cell>
          <cell r="E593" t="str">
            <v>Kate Perris</v>
          </cell>
          <cell r="F593" t="str">
            <v/>
          </cell>
          <cell r="G593" t="str">
            <v/>
          </cell>
          <cell r="H593" t="str">
            <v/>
          </cell>
          <cell r="I593" t="str">
            <v/>
          </cell>
          <cell r="J593" t="str">
            <v/>
          </cell>
          <cell r="K593" t="str">
            <v/>
          </cell>
          <cell r="L593" t="str">
            <v/>
          </cell>
          <cell r="M593" t="str">
            <v/>
          </cell>
          <cell r="N593" t="str">
            <v/>
          </cell>
          <cell r="O593" t="str">
            <v/>
          </cell>
          <cell r="P593" t="str">
            <v/>
          </cell>
          <cell r="Q593" t="str">
            <v>733703</v>
          </cell>
          <cell r="R593" t="str">
            <v>10.1007/s00211-015-0748-z</v>
          </cell>
          <cell r="S593">
            <v>0</v>
          </cell>
        </row>
        <row r="594">
          <cell r="A594" t="str">
            <v>OAA0011004</v>
          </cell>
          <cell r="B594" t="str">
            <v>Closed</v>
          </cell>
          <cell r="C594" t="str">
            <v xml:space="preserve">symplectic2ASKOA </v>
          </cell>
          <cell r="D594" t="str">
            <v>Charged</v>
          </cell>
          <cell r="E594" t="str">
            <v>Nora Mulvaney</v>
          </cell>
          <cell r="F594" t="str">
            <v/>
          </cell>
          <cell r="G594" t="str">
            <v/>
          </cell>
          <cell r="H594" t="str">
            <v/>
          </cell>
          <cell r="I594" t="str">
            <v/>
          </cell>
          <cell r="J594" t="str">
            <v/>
          </cell>
          <cell r="K594" t="str">
            <v/>
          </cell>
          <cell r="L594" t="str">
            <v/>
          </cell>
          <cell r="M594" t="str">
            <v/>
          </cell>
          <cell r="N594" t="str">
            <v/>
          </cell>
          <cell r="O594" t="str">
            <v/>
          </cell>
          <cell r="P594" t="str">
            <v/>
          </cell>
          <cell r="Q594" t="str">
            <v>733714</v>
          </cell>
          <cell r="R594" t="e">
            <v>#N/A</v>
          </cell>
          <cell r="S594" t="e">
            <v>#N/A</v>
          </cell>
        </row>
        <row r="595">
          <cell r="A595" t="str">
            <v>OAA0011005</v>
          </cell>
          <cell r="B595" t="str">
            <v>Closed</v>
          </cell>
          <cell r="C595" t="str">
            <v xml:space="preserve">symplectic2ASKOA </v>
          </cell>
          <cell r="D595" t="str">
            <v>Charged</v>
          </cell>
          <cell r="E595" t="str">
            <v>Kate Perris</v>
          </cell>
          <cell r="F595" t="str">
            <v/>
          </cell>
          <cell r="G595" t="str">
            <v/>
          </cell>
          <cell r="H595" t="str">
            <v/>
          </cell>
          <cell r="I595" t="str">
            <v/>
          </cell>
          <cell r="J595" t="str">
            <v/>
          </cell>
          <cell r="K595" t="str">
            <v/>
          </cell>
          <cell r="L595" t="str">
            <v/>
          </cell>
          <cell r="M595" t="str">
            <v/>
          </cell>
          <cell r="N595" t="str">
            <v/>
          </cell>
          <cell r="O595" t="str">
            <v/>
          </cell>
          <cell r="P595" t="str">
            <v/>
          </cell>
          <cell r="Q595" t="str">
            <v>733719</v>
          </cell>
          <cell r="R595" t="e">
            <v>#N/A</v>
          </cell>
          <cell r="S595" t="e">
            <v>#N/A</v>
          </cell>
        </row>
        <row r="596">
          <cell r="A596" t="str">
            <v>OAA0011006</v>
          </cell>
          <cell r="B596" t="str">
            <v>Approved</v>
          </cell>
          <cell r="C596" t="str">
            <v xml:space="preserve">symplectic2ASKOA </v>
          </cell>
          <cell r="D596" t="str">
            <v>Committed</v>
          </cell>
          <cell r="E596" t="str">
            <v>Kate Perris</v>
          </cell>
          <cell r="F596" t="str">
            <v/>
          </cell>
          <cell r="G596" t="str">
            <v/>
          </cell>
          <cell r="H596" t="str">
            <v/>
          </cell>
          <cell r="I596" t="str">
            <v/>
          </cell>
          <cell r="J596" t="str">
            <v/>
          </cell>
          <cell r="K596" t="str">
            <v/>
          </cell>
          <cell r="L596" t="str">
            <v/>
          </cell>
          <cell r="M596" t="str">
            <v/>
          </cell>
          <cell r="N596" t="str">
            <v/>
          </cell>
          <cell r="O596" t="str">
            <v/>
          </cell>
          <cell r="P596" t="str">
            <v/>
          </cell>
          <cell r="Q596" t="str">
            <v>733746</v>
          </cell>
          <cell r="R596" t="e">
            <v>#N/A</v>
          </cell>
          <cell r="S596" t="e">
            <v>#N/A</v>
          </cell>
        </row>
        <row r="597">
          <cell r="A597" t="str">
            <v>OAA0011007</v>
          </cell>
          <cell r="B597" t="str">
            <v>Approved</v>
          </cell>
          <cell r="C597" t="str">
            <v xml:space="preserve">symplectic2ASKOA </v>
          </cell>
          <cell r="D597" t="str">
            <v>Pending</v>
          </cell>
          <cell r="E597" t="str">
            <v>Judith Carr</v>
          </cell>
          <cell r="F597" t="str">
            <v/>
          </cell>
          <cell r="G597" t="str">
            <v/>
          </cell>
          <cell r="H597" t="str">
            <v/>
          </cell>
          <cell r="I597" t="str">
            <v/>
          </cell>
          <cell r="J597" t="str">
            <v/>
          </cell>
          <cell r="K597" t="str">
            <v/>
          </cell>
          <cell r="L597" t="str">
            <v/>
          </cell>
          <cell r="M597" t="str">
            <v/>
          </cell>
          <cell r="N597" t="str">
            <v/>
          </cell>
          <cell r="O597" t="str">
            <v/>
          </cell>
          <cell r="P597" t="str">
            <v/>
          </cell>
          <cell r="Q597" t="str">
            <v>733888</v>
          </cell>
          <cell r="R597" t="e">
            <v>#N/A</v>
          </cell>
          <cell r="S597" t="e">
            <v>#N/A</v>
          </cell>
        </row>
        <row r="598">
          <cell r="A598" t="str">
            <v>OAA0011008</v>
          </cell>
          <cell r="B598" t="str">
            <v>Approved</v>
          </cell>
          <cell r="C598" t="str">
            <v xml:space="preserve">symplectic2ASKOA </v>
          </cell>
          <cell r="D598" t="str">
            <v>Committed</v>
          </cell>
          <cell r="E598" t="str">
            <v>Kate Perris</v>
          </cell>
          <cell r="F598" t="str">
            <v/>
          </cell>
          <cell r="G598" t="str">
            <v/>
          </cell>
          <cell r="H598" t="str">
            <v/>
          </cell>
          <cell r="I598" t="str">
            <v/>
          </cell>
          <cell r="J598" t="str">
            <v/>
          </cell>
          <cell r="K598" t="str">
            <v/>
          </cell>
          <cell r="L598" t="str">
            <v/>
          </cell>
          <cell r="M598" t="str">
            <v/>
          </cell>
          <cell r="N598" t="str">
            <v/>
          </cell>
          <cell r="O598" t="str">
            <v/>
          </cell>
          <cell r="P598" t="str">
            <v/>
          </cell>
          <cell r="Q598" t="str">
            <v>733912</v>
          </cell>
          <cell r="R598" t="str">
            <v>10.3389/fmicb.2015.00666</v>
          </cell>
          <cell r="S598" t="str">
            <v>PMC4485309</v>
          </cell>
        </row>
        <row r="599">
          <cell r="A599" t="str">
            <v>OAA0011009</v>
          </cell>
          <cell r="B599" t="str">
            <v>In Progress</v>
          </cell>
          <cell r="C599" t="str">
            <v xml:space="preserve">symplectic2ASKOA </v>
          </cell>
          <cell r="D599" t="str">
            <v>Pending</v>
          </cell>
          <cell r="E599" t="str">
            <v>Kate Perris</v>
          </cell>
          <cell r="F599" t="str">
            <v/>
          </cell>
          <cell r="G599" t="str">
            <v/>
          </cell>
          <cell r="H599" t="str">
            <v/>
          </cell>
          <cell r="I599" t="str">
            <v/>
          </cell>
          <cell r="J599" t="str">
            <v/>
          </cell>
          <cell r="K599" t="str">
            <v/>
          </cell>
          <cell r="L599" t="str">
            <v/>
          </cell>
          <cell r="M599" t="str">
            <v/>
          </cell>
          <cell r="N599" t="str">
            <v/>
          </cell>
          <cell r="O599" t="str">
            <v/>
          </cell>
          <cell r="P599" t="str">
            <v/>
          </cell>
          <cell r="Q599" t="str">
            <v>733913</v>
          </cell>
          <cell r="R599" t="str">
            <v>10.1016/j.jnnfm.2014.10.005</v>
          </cell>
          <cell r="S599" t="e">
            <v>#N/A</v>
          </cell>
        </row>
        <row r="600">
          <cell r="A600" t="str">
            <v>OAA0011010</v>
          </cell>
          <cell r="B600" t="str">
            <v>Approved</v>
          </cell>
          <cell r="C600" t="str">
            <v xml:space="preserve">symplectic2ASKOA </v>
          </cell>
          <cell r="D600" t="str">
            <v>Committed</v>
          </cell>
          <cell r="E600" t="str">
            <v>Kate Perris</v>
          </cell>
          <cell r="F600" t="str">
            <v/>
          </cell>
          <cell r="G600" t="str">
            <v/>
          </cell>
          <cell r="H600" t="str">
            <v/>
          </cell>
          <cell r="I600" t="str">
            <v/>
          </cell>
          <cell r="J600" t="str">
            <v/>
          </cell>
          <cell r="K600" t="str">
            <v/>
          </cell>
          <cell r="L600" t="str">
            <v/>
          </cell>
          <cell r="M600" t="str">
            <v/>
          </cell>
          <cell r="N600" t="str">
            <v/>
          </cell>
          <cell r="O600" t="str">
            <v/>
          </cell>
          <cell r="P600" t="str">
            <v/>
          </cell>
          <cell r="Q600" t="str">
            <v>733918</v>
          </cell>
          <cell r="R600" t="str">
            <v>10.1109/TPWRS.2015.2440559</v>
          </cell>
          <cell r="S600">
            <v>0</v>
          </cell>
        </row>
        <row r="601">
          <cell r="A601" t="str">
            <v>OAA0011011</v>
          </cell>
          <cell r="B601" t="str">
            <v>Rejected</v>
          </cell>
          <cell r="C601" t="str">
            <v xml:space="preserve">symplectic2ASKOA </v>
          </cell>
          <cell r="D601" t="str">
            <v>Pending</v>
          </cell>
          <cell r="E601" t="str">
            <v>Kate Perris</v>
          </cell>
          <cell r="F601" t="str">
            <v/>
          </cell>
          <cell r="G601" t="str">
            <v/>
          </cell>
          <cell r="H601" t="str">
            <v/>
          </cell>
          <cell r="I601" t="str">
            <v/>
          </cell>
          <cell r="J601" t="str">
            <v/>
          </cell>
          <cell r="K601" t="str">
            <v/>
          </cell>
          <cell r="L601" t="str">
            <v/>
          </cell>
          <cell r="M601" t="str">
            <v/>
          </cell>
          <cell r="N601" t="str">
            <v/>
          </cell>
          <cell r="O601" t="str">
            <v/>
          </cell>
          <cell r="P601" t="str">
            <v/>
          </cell>
          <cell r="Q601" t="str">
            <v>733943</v>
          </cell>
          <cell r="R601" t="str">
            <v>10.1130/GES01150.1</v>
          </cell>
          <cell r="S601" t="e">
            <v>#N/A</v>
          </cell>
        </row>
        <row r="602">
          <cell r="A602" t="str">
            <v>OAA0011012</v>
          </cell>
          <cell r="B602" t="str">
            <v>Approved</v>
          </cell>
          <cell r="C602" t="str">
            <v xml:space="preserve">symplectic2ASKOA </v>
          </cell>
          <cell r="D602" t="str">
            <v>Pending</v>
          </cell>
          <cell r="E602" t="str">
            <v>Kate Perris</v>
          </cell>
          <cell r="F602" t="str">
            <v/>
          </cell>
          <cell r="G602" t="str">
            <v/>
          </cell>
          <cell r="H602" t="str">
            <v/>
          </cell>
          <cell r="I602" t="str">
            <v/>
          </cell>
          <cell r="J602" t="str">
            <v/>
          </cell>
          <cell r="K602" t="str">
            <v/>
          </cell>
          <cell r="L602" t="str">
            <v/>
          </cell>
          <cell r="M602" t="str">
            <v/>
          </cell>
          <cell r="N602" t="str">
            <v/>
          </cell>
          <cell r="O602" t="str">
            <v/>
          </cell>
          <cell r="P602" t="str">
            <v/>
          </cell>
          <cell r="Q602" t="str">
            <v>733944</v>
          </cell>
          <cell r="R602" t="str">
            <v>10.1007/s11340-015-0058-5</v>
          </cell>
          <cell r="S602" t="e">
            <v>#N/A</v>
          </cell>
        </row>
        <row r="603">
          <cell r="A603" t="str">
            <v>OAA0011013</v>
          </cell>
          <cell r="B603" t="str">
            <v>Approved</v>
          </cell>
          <cell r="C603" t="str">
            <v xml:space="preserve">symplectic2ASKOA </v>
          </cell>
          <cell r="D603" t="str">
            <v>Committed</v>
          </cell>
          <cell r="E603" t="str">
            <v>Kate Perris</v>
          </cell>
          <cell r="F603" t="str">
            <v/>
          </cell>
          <cell r="G603" t="str">
            <v/>
          </cell>
          <cell r="H603" t="str">
            <v/>
          </cell>
          <cell r="I603" t="str">
            <v/>
          </cell>
          <cell r="J603" t="str">
            <v/>
          </cell>
          <cell r="K603" t="str">
            <v/>
          </cell>
          <cell r="L603" t="str">
            <v/>
          </cell>
          <cell r="M603" t="str">
            <v/>
          </cell>
          <cell r="N603" t="str">
            <v/>
          </cell>
          <cell r="O603" t="str">
            <v/>
          </cell>
          <cell r="P603" t="str">
            <v/>
          </cell>
          <cell r="Q603" t="str">
            <v>733960</v>
          </cell>
          <cell r="R603" t="e">
            <v>#N/A</v>
          </cell>
          <cell r="S603" t="e">
            <v>#N/A</v>
          </cell>
        </row>
        <row r="604">
          <cell r="A604" t="str">
            <v>OAA0011014</v>
          </cell>
          <cell r="B604" t="str">
            <v>Approved</v>
          </cell>
          <cell r="C604" t="str">
            <v xml:space="preserve">symplectic2ASKOA </v>
          </cell>
          <cell r="D604" t="str">
            <v>Pending</v>
          </cell>
          <cell r="E604" t="str">
            <v>Nora Mulvaney</v>
          </cell>
          <cell r="F604" t="str">
            <v/>
          </cell>
          <cell r="G604" t="str">
            <v/>
          </cell>
          <cell r="H604" t="str">
            <v/>
          </cell>
          <cell r="I604" t="str">
            <v/>
          </cell>
          <cell r="J604" t="str">
            <v/>
          </cell>
          <cell r="K604" t="str">
            <v/>
          </cell>
          <cell r="L604" t="str">
            <v/>
          </cell>
          <cell r="M604" t="str">
            <v/>
          </cell>
          <cell r="N604" t="str">
            <v/>
          </cell>
          <cell r="O604" t="str">
            <v/>
          </cell>
          <cell r="P604" t="str">
            <v/>
          </cell>
          <cell r="Q604" t="str">
            <v>733961</v>
          </cell>
          <cell r="R604" t="str">
            <v>10.1016/j.jcp.2015.06.008</v>
          </cell>
          <cell r="S604">
            <v>0</v>
          </cell>
        </row>
        <row r="605">
          <cell r="A605" t="str">
            <v>OAA0011015</v>
          </cell>
          <cell r="B605" t="str">
            <v>Approved</v>
          </cell>
          <cell r="C605" t="str">
            <v xml:space="preserve">symplectic2ASKOA </v>
          </cell>
          <cell r="D605" t="str">
            <v>Committed</v>
          </cell>
          <cell r="E605" t="str">
            <v>Kate Perris</v>
          </cell>
          <cell r="F605" t="str">
            <v/>
          </cell>
          <cell r="G605" t="str">
            <v/>
          </cell>
          <cell r="H605" t="str">
            <v/>
          </cell>
          <cell r="I605" t="str">
            <v/>
          </cell>
          <cell r="J605" t="str">
            <v/>
          </cell>
          <cell r="K605" t="str">
            <v/>
          </cell>
          <cell r="L605" t="str">
            <v/>
          </cell>
          <cell r="M605" t="str">
            <v/>
          </cell>
          <cell r="N605" t="str">
            <v/>
          </cell>
          <cell r="O605" t="str">
            <v/>
          </cell>
          <cell r="P605" t="str">
            <v/>
          </cell>
          <cell r="Q605" t="str">
            <v>733954</v>
          </cell>
          <cell r="R605" t="str">
            <v>10.1016/j.vaccine.2015.05.025</v>
          </cell>
          <cell r="S605" t="e">
            <v>#N/A</v>
          </cell>
        </row>
        <row r="606">
          <cell r="A606" t="str">
            <v>OAA0011016</v>
          </cell>
          <cell r="B606" t="str">
            <v>Approved</v>
          </cell>
          <cell r="C606" t="str">
            <v xml:space="preserve">symplectic2ASKOA </v>
          </cell>
          <cell r="D606" t="str">
            <v>Committed</v>
          </cell>
          <cell r="E606" t="str">
            <v>Kate Perris</v>
          </cell>
          <cell r="F606" t="str">
            <v/>
          </cell>
          <cell r="G606" t="str">
            <v/>
          </cell>
          <cell r="H606" t="str">
            <v/>
          </cell>
          <cell r="I606" t="str">
            <v/>
          </cell>
          <cell r="J606" t="str">
            <v/>
          </cell>
          <cell r="K606" t="str">
            <v/>
          </cell>
          <cell r="L606" t="str">
            <v/>
          </cell>
          <cell r="M606" t="str">
            <v/>
          </cell>
          <cell r="N606" t="str">
            <v/>
          </cell>
          <cell r="O606" t="str">
            <v/>
          </cell>
          <cell r="P606" t="str">
            <v/>
          </cell>
          <cell r="Q606" t="str">
            <v>734004</v>
          </cell>
          <cell r="R606" t="str">
            <v>10.5194/hessd-12-5389-2015</v>
          </cell>
          <cell r="S606" t="e">
            <v>#N/A</v>
          </cell>
        </row>
        <row r="607">
          <cell r="A607" t="str">
            <v>OAA0011017</v>
          </cell>
          <cell r="B607" t="str">
            <v>Approved</v>
          </cell>
          <cell r="C607" t="str">
            <v xml:space="preserve">symplectic2ASKOA </v>
          </cell>
          <cell r="D607" t="str">
            <v>Pending</v>
          </cell>
          <cell r="E607" t="str">
            <v>Nora Mulvaney</v>
          </cell>
          <cell r="F607" t="str">
            <v/>
          </cell>
          <cell r="G607" t="str">
            <v/>
          </cell>
          <cell r="H607" t="str">
            <v/>
          </cell>
          <cell r="I607" t="str">
            <v/>
          </cell>
          <cell r="J607" t="str">
            <v/>
          </cell>
          <cell r="K607" t="str">
            <v/>
          </cell>
          <cell r="L607" t="str">
            <v/>
          </cell>
          <cell r="M607" t="str">
            <v/>
          </cell>
          <cell r="N607" t="str">
            <v/>
          </cell>
          <cell r="O607" t="str">
            <v/>
          </cell>
          <cell r="P607" t="str">
            <v/>
          </cell>
          <cell r="Q607" t="str">
            <v>734209</v>
          </cell>
          <cell r="R607" t="str">
            <v>10.1128/mBio.00622-15</v>
          </cell>
          <cell r="S607" t="str">
            <v>PMC4502227</v>
          </cell>
        </row>
        <row r="608">
          <cell r="A608" t="str">
            <v>OAA0011018</v>
          </cell>
          <cell r="B608" t="str">
            <v>Approved</v>
          </cell>
          <cell r="C608" t="str">
            <v xml:space="preserve">symplectic2ASKOA </v>
          </cell>
          <cell r="D608" t="str">
            <v>Committed</v>
          </cell>
          <cell r="E608" t="str">
            <v>Kate Perris</v>
          </cell>
          <cell r="F608" t="str">
            <v/>
          </cell>
          <cell r="G608" t="str">
            <v/>
          </cell>
          <cell r="H608" t="str">
            <v/>
          </cell>
          <cell r="I608" t="str">
            <v/>
          </cell>
          <cell r="J608" t="str">
            <v/>
          </cell>
          <cell r="K608" t="str">
            <v/>
          </cell>
          <cell r="L608" t="str">
            <v/>
          </cell>
          <cell r="M608" t="str">
            <v/>
          </cell>
          <cell r="N608" t="str">
            <v/>
          </cell>
          <cell r="O608" t="str">
            <v/>
          </cell>
          <cell r="P608" t="str">
            <v/>
          </cell>
          <cell r="Q608" t="str">
            <v>734491</v>
          </cell>
          <cell r="R608" t="str">
            <v>10.1007/s00216-015-8871-3</v>
          </cell>
          <cell r="S608" t="e">
            <v>#N/A</v>
          </cell>
        </row>
        <row r="609">
          <cell r="A609" t="str">
            <v>OAA0011019</v>
          </cell>
          <cell r="B609" t="str">
            <v>Rejected</v>
          </cell>
          <cell r="C609" t="str">
            <v xml:space="preserve">symplectic2ASKOA </v>
          </cell>
          <cell r="D609" t="str">
            <v>Pending</v>
          </cell>
          <cell r="E609" t="str">
            <v>Judith Carr</v>
          </cell>
          <cell r="F609" t="str">
            <v/>
          </cell>
          <cell r="G609" t="str">
            <v/>
          </cell>
          <cell r="H609" t="str">
            <v/>
          </cell>
          <cell r="I609" t="str">
            <v/>
          </cell>
          <cell r="J609" t="str">
            <v/>
          </cell>
          <cell r="K609" t="str">
            <v/>
          </cell>
          <cell r="L609" t="str">
            <v/>
          </cell>
          <cell r="M609" t="str">
            <v/>
          </cell>
          <cell r="N609" t="str">
            <v/>
          </cell>
          <cell r="O609" t="str">
            <v/>
          </cell>
          <cell r="P609" t="str">
            <v/>
          </cell>
          <cell r="Q609" t="str">
            <v>734530</v>
          </cell>
          <cell r="R609" t="e">
            <v>#N/A</v>
          </cell>
          <cell r="S609" t="e">
            <v>#N/A</v>
          </cell>
        </row>
        <row r="610">
          <cell r="A610" t="str">
            <v>OAA0011020</v>
          </cell>
          <cell r="B610" t="str">
            <v>Awaiting Customer</v>
          </cell>
          <cell r="C610" t="str">
            <v xml:space="preserve">symplectic2ASKOA </v>
          </cell>
          <cell r="D610" t="str">
            <v>Pending</v>
          </cell>
          <cell r="E610" t="str">
            <v>Nora Mulvaney</v>
          </cell>
          <cell r="F610" t="str">
            <v/>
          </cell>
          <cell r="G610" t="str">
            <v/>
          </cell>
          <cell r="H610" t="str">
            <v/>
          </cell>
          <cell r="I610" t="str">
            <v/>
          </cell>
          <cell r="J610" t="str">
            <v/>
          </cell>
          <cell r="K610" t="str">
            <v/>
          </cell>
          <cell r="L610" t="str">
            <v/>
          </cell>
          <cell r="M610" t="str">
            <v/>
          </cell>
          <cell r="N610" t="str">
            <v/>
          </cell>
          <cell r="O610" t="str">
            <v/>
          </cell>
          <cell r="P610" t="str">
            <v/>
          </cell>
          <cell r="Q610" t="str">
            <v>734527</v>
          </cell>
          <cell r="R610" t="e">
            <v>#N/A</v>
          </cell>
          <cell r="S610" t="e">
            <v>#N/A</v>
          </cell>
        </row>
        <row r="611">
          <cell r="A611" t="str">
            <v>OAA0011021</v>
          </cell>
          <cell r="B611" t="str">
            <v>Rejected</v>
          </cell>
          <cell r="C611" t="str">
            <v xml:space="preserve">symplectic2ASKOA </v>
          </cell>
          <cell r="D611" t="str">
            <v>Pending</v>
          </cell>
          <cell r="E611" t="str">
            <v>Kate Perris</v>
          </cell>
          <cell r="F611" t="str">
            <v/>
          </cell>
          <cell r="G611" t="str">
            <v/>
          </cell>
          <cell r="H611" t="str">
            <v/>
          </cell>
          <cell r="I611" t="str">
            <v/>
          </cell>
          <cell r="J611" t="str">
            <v/>
          </cell>
          <cell r="K611" t="str">
            <v/>
          </cell>
          <cell r="L611" t="str">
            <v/>
          </cell>
          <cell r="M611" t="str">
            <v/>
          </cell>
          <cell r="N611" t="str">
            <v/>
          </cell>
          <cell r="O611" t="str">
            <v/>
          </cell>
          <cell r="P611" t="str">
            <v/>
          </cell>
          <cell r="Q611" t="str">
            <v>734003</v>
          </cell>
          <cell r="R611" t="str">
            <v>10.5194/hessd-12-5389-2015</v>
          </cell>
          <cell r="S611" t="e">
            <v>#N/A</v>
          </cell>
        </row>
        <row r="612">
          <cell r="A612" t="str">
            <v>OAA0011023</v>
          </cell>
          <cell r="B612" t="str">
            <v>Awaiting Customer</v>
          </cell>
          <cell r="C612" t="str">
            <v xml:space="preserve">symplectic2ASKOA </v>
          </cell>
          <cell r="D612" t="str">
            <v>Pending</v>
          </cell>
          <cell r="E612" t="str">
            <v>Kate Perris</v>
          </cell>
          <cell r="F612" t="str">
            <v/>
          </cell>
          <cell r="G612" t="str">
            <v/>
          </cell>
          <cell r="H612" t="str">
            <v/>
          </cell>
          <cell r="I612" t="str">
            <v/>
          </cell>
          <cell r="J612" t="str">
            <v/>
          </cell>
          <cell r="K612" t="str">
            <v/>
          </cell>
          <cell r="L612" t="str">
            <v/>
          </cell>
          <cell r="M612" t="str">
            <v/>
          </cell>
          <cell r="N612" t="str">
            <v/>
          </cell>
          <cell r="O612" t="str">
            <v/>
          </cell>
          <cell r="P612" t="str">
            <v/>
          </cell>
          <cell r="Q612" t="str">
            <v>733933</v>
          </cell>
          <cell r="R612" t="str">
            <v>10.1111/mmi.13091</v>
          </cell>
          <cell r="S612" t="e">
            <v>#N/A</v>
          </cell>
        </row>
        <row r="613">
          <cell r="A613" t="str">
            <v>OAA0011024</v>
          </cell>
          <cell r="B613" t="str">
            <v>Approved</v>
          </cell>
          <cell r="C613" t="str">
            <v xml:space="preserve">symplectic2ASKOA </v>
          </cell>
          <cell r="D613" t="str">
            <v>Committed</v>
          </cell>
          <cell r="E613" t="str">
            <v>Kate Perris</v>
          </cell>
          <cell r="F613" t="str">
            <v/>
          </cell>
          <cell r="G613" t="str">
            <v/>
          </cell>
          <cell r="H613" t="str">
            <v/>
          </cell>
          <cell r="I613" t="str">
            <v/>
          </cell>
          <cell r="J613" t="str">
            <v/>
          </cell>
          <cell r="K613" t="str">
            <v/>
          </cell>
          <cell r="L613" t="str">
            <v/>
          </cell>
          <cell r="M613" t="str">
            <v/>
          </cell>
          <cell r="N613" t="str">
            <v/>
          </cell>
          <cell r="O613" t="str">
            <v/>
          </cell>
          <cell r="P613" t="str">
            <v/>
          </cell>
          <cell r="Q613" t="str">
            <v>734565</v>
          </cell>
          <cell r="R613" t="e">
            <v>#N/A</v>
          </cell>
          <cell r="S613" t="e">
            <v>#N/A</v>
          </cell>
        </row>
        <row r="614">
          <cell r="A614" t="str">
            <v>OAA0011025</v>
          </cell>
          <cell r="B614" t="str">
            <v>Approved</v>
          </cell>
          <cell r="C614" t="str">
            <v xml:space="preserve">symplectic2ASKOA </v>
          </cell>
          <cell r="D614" t="str">
            <v>Committed</v>
          </cell>
          <cell r="E614" t="str">
            <v>Kate Perris</v>
          </cell>
          <cell r="F614" t="str">
            <v/>
          </cell>
          <cell r="G614" t="str">
            <v/>
          </cell>
          <cell r="H614" t="str">
            <v/>
          </cell>
          <cell r="I614" t="str">
            <v/>
          </cell>
          <cell r="J614" t="str">
            <v/>
          </cell>
          <cell r="K614" t="str">
            <v/>
          </cell>
          <cell r="L614" t="str">
            <v/>
          </cell>
          <cell r="M614" t="str">
            <v/>
          </cell>
          <cell r="N614" t="str">
            <v/>
          </cell>
          <cell r="O614" t="str">
            <v/>
          </cell>
          <cell r="P614" t="str">
            <v/>
          </cell>
          <cell r="Q614" t="str">
            <v>734577</v>
          </cell>
          <cell r="R614" t="e">
            <v>#N/A</v>
          </cell>
          <cell r="S614" t="e">
            <v>#N/A</v>
          </cell>
        </row>
        <row r="615">
          <cell r="A615" t="str">
            <v>OAA0011026</v>
          </cell>
          <cell r="B615" t="str">
            <v>Rejected</v>
          </cell>
          <cell r="C615" t="str">
            <v xml:space="preserve">symplectic2ASKOA </v>
          </cell>
          <cell r="D615" t="str">
            <v>Pending</v>
          </cell>
          <cell r="E615" t="str">
            <v>Kate Perris</v>
          </cell>
          <cell r="F615" t="str">
            <v/>
          </cell>
          <cell r="G615" t="str">
            <v/>
          </cell>
          <cell r="H615" t="str">
            <v/>
          </cell>
          <cell r="I615" t="str">
            <v/>
          </cell>
          <cell r="J615" t="str">
            <v/>
          </cell>
          <cell r="K615" t="str">
            <v/>
          </cell>
          <cell r="L615" t="str">
            <v/>
          </cell>
          <cell r="M615" t="str">
            <v/>
          </cell>
          <cell r="N615" t="str">
            <v/>
          </cell>
          <cell r="O615" t="str">
            <v/>
          </cell>
          <cell r="P615" t="str">
            <v/>
          </cell>
          <cell r="Q615" t="str">
            <v>734621</v>
          </cell>
          <cell r="R615" t="e">
            <v>#N/A</v>
          </cell>
          <cell r="S615" t="e">
            <v>#N/A</v>
          </cell>
        </row>
        <row r="616">
          <cell r="A616" t="str">
            <v>OAA0011027</v>
          </cell>
          <cell r="B616" t="str">
            <v>Rejected</v>
          </cell>
          <cell r="C616" t="str">
            <v>Kate Perris</v>
          </cell>
          <cell r="D616" t="str">
            <v>Pending</v>
          </cell>
          <cell r="E616" t="str">
            <v>Judith Carr</v>
          </cell>
          <cell r="F616" t="str">
            <v/>
          </cell>
          <cell r="G616" t="str">
            <v/>
          </cell>
          <cell r="H616" t="str">
            <v/>
          </cell>
          <cell r="I616" t="str">
            <v/>
          </cell>
          <cell r="J616" t="str">
            <v/>
          </cell>
          <cell r="K616" t="str">
            <v/>
          </cell>
          <cell r="L616" t="str">
            <v/>
          </cell>
          <cell r="M616" t="str">
            <v/>
          </cell>
          <cell r="N616" t="str">
            <v/>
          </cell>
          <cell r="O616" t="str">
            <v/>
          </cell>
          <cell r="P616" t="str">
            <v/>
          </cell>
          <cell r="Q616" t="str">
            <v/>
          </cell>
          <cell r="R616" t="e">
            <v>#N/A</v>
          </cell>
          <cell r="S616" t="e">
            <v>#N/A</v>
          </cell>
        </row>
        <row r="617">
          <cell r="A617" t="str">
            <v>OAA0011028</v>
          </cell>
          <cell r="B617" t="str">
            <v>Rejected</v>
          </cell>
          <cell r="C617" t="str">
            <v>Kate Perris</v>
          </cell>
          <cell r="D617" t="str">
            <v>Pending</v>
          </cell>
          <cell r="E617" t="str">
            <v>Judith Carr</v>
          </cell>
          <cell r="F617" t="str">
            <v/>
          </cell>
          <cell r="G617" t="str">
            <v/>
          </cell>
          <cell r="H617" t="str">
            <v/>
          </cell>
          <cell r="I617" t="str">
            <v/>
          </cell>
          <cell r="J617" t="str">
            <v/>
          </cell>
          <cell r="K617" t="str">
            <v/>
          </cell>
          <cell r="L617" t="str">
            <v/>
          </cell>
          <cell r="M617" t="str">
            <v/>
          </cell>
          <cell r="N617" t="str">
            <v/>
          </cell>
          <cell r="O617" t="str">
            <v/>
          </cell>
          <cell r="P617" t="str">
            <v/>
          </cell>
          <cell r="Q617" t="str">
            <v/>
          </cell>
          <cell r="R617" t="e">
            <v>#N/A</v>
          </cell>
          <cell r="S617" t="e">
            <v>#N/A</v>
          </cell>
        </row>
        <row r="618">
          <cell r="A618" t="str">
            <v>OAA0011029</v>
          </cell>
          <cell r="B618" t="str">
            <v>Rejected</v>
          </cell>
          <cell r="C618" t="str">
            <v xml:space="preserve">symplectic2ASKOA </v>
          </cell>
          <cell r="D618" t="str">
            <v>Pending</v>
          </cell>
          <cell r="E618" t="str">
            <v>Kate Perris</v>
          </cell>
          <cell r="F618" t="str">
            <v/>
          </cell>
          <cell r="G618" t="str">
            <v/>
          </cell>
          <cell r="H618" t="str">
            <v/>
          </cell>
          <cell r="I618" t="str">
            <v/>
          </cell>
          <cell r="J618" t="str">
            <v/>
          </cell>
          <cell r="K618" t="str">
            <v/>
          </cell>
          <cell r="L618" t="str">
            <v/>
          </cell>
          <cell r="M618" t="str">
            <v/>
          </cell>
          <cell r="N618" t="str">
            <v/>
          </cell>
          <cell r="O618" t="str">
            <v/>
          </cell>
          <cell r="P618" t="str">
            <v/>
          </cell>
          <cell r="Q618" t="str">
            <v>734626</v>
          </cell>
          <cell r="R618" t="str">
            <v>10.1016/j.tgie.2015.06.003</v>
          </cell>
          <cell r="S618" t="e">
            <v>#N/A</v>
          </cell>
        </row>
        <row r="619">
          <cell r="A619" t="str">
            <v>OAA0011031</v>
          </cell>
          <cell r="B619" t="str">
            <v>In Progress</v>
          </cell>
          <cell r="C619" t="str">
            <v xml:space="preserve">symplectic2ASKOA </v>
          </cell>
          <cell r="D619" t="str">
            <v>Pending</v>
          </cell>
          <cell r="E619" t="str">
            <v>Kate Perris</v>
          </cell>
          <cell r="F619" t="str">
            <v/>
          </cell>
          <cell r="G619" t="str">
            <v/>
          </cell>
          <cell r="H619" t="str">
            <v/>
          </cell>
          <cell r="I619" t="str">
            <v/>
          </cell>
          <cell r="J619" t="str">
            <v/>
          </cell>
          <cell r="K619" t="str">
            <v/>
          </cell>
          <cell r="L619" t="str">
            <v/>
          </cell>
          <cell r="M619" t="str">
            <v/>
          </cell>
          <cell r="N619" t="str">
            <v/>
          </cell>
          <cell r="O619" t="str">
            <v/>
          </cell>
          <cell r="P619" t="str">
            <v/>
          </cell>
          <cell r="Q619" t="str">
            <v>734634</v>
          </cell>
          <cell r="R619" t="str">
            <v>10.1109/TPWRS.2015.2440559</v>
          </cell>
          <cell r="S619" t="e">
            <v>#N/A</v>
          </cell>
        </row>
        <row r="620">
          <cell r="A620" t="str">
            <v>OAA0011032</v>
          </cell>
          <cell r="B620" t="str">
            <v>Approved</v>
          </cell>
          <cell r="C620" t="str">
            <v xml:space="preserve">symplectic2ASKOA </v>
          </cell>
          <cell r="D620" t="str">
            <v>Committed</v>
          </cell>
          <cell r="E620" t="str">
            <v>Kate Perris</v>
          </cell>
          <cell r="F620" t="str">
            <v/>
          </cell>
          <cell r="G620" t="str">
            <v/>
          </cell>
          <cell r="H620" t="str">
            <v/>
          </cell>
          <cell r="I620" t="str">
            <v/>
          </cell>
          <cell r="J620" t="str">
            <v/>
          </cell>
          <cell r="K620" t="str">
            <v/>
          </cell>
          <cell r="L620" t="str">
            <v/>
          </cell>
          <cell r="M620" t="str">
            <v/>
          </cell>
          <cell r="N620" t="str">
            <v/>
          </cell>
          <cell r="O620" t="str">
            <v/>
          </cell>
          <cell r="P620" t="str">
            <v/>
          </cell>
          <cell r="Q620" t="str">
            <v>734649</v>
          </cell>
          <cell r="R620" t="e">
            <v>#N/A</v>
          </cell>
          <cell r="S620" t="e">
            <v>#N/A</v>
          </cell>
        </row>
        <row r="621">
          <cell r="A621" t="str">
            <v>OAA0011033</v>
          </cell>
          <cell r="B621" t="str">
            <v>Approved</v>
          </cell>
          <cell r="C621" t="str">
            <v>Kate Perris</v>
          </cell>
          <cell r="D621" t="str">
            <v>Pending</v>
          </cell>
          <cell r="E621" t="str">
            <v>Judith Carr</v>
          </cell>
          <cell r="F621" t="str">
            <v/>
          </cell>
          <cell r="G621" t="str">
            <v/>
          </cell>
          <cell r="H621" t="str">
            <v/>
          </cell>
          <cell r="I621" t="str">
            <v/>
          </cell>
          <cell r="J621" t="str">
            <v/>
          </cell>
          <cell r="K621" t="str">
            <v/>
          </cell>
          <cell r="L621" t="str">
            <v/>
          </cell>
          <cell r="M621" t="str">
            <v/>
          </cell>
          <cell r="N621" t="str">
            <v/>
          </cell>
          <cell r="O621" t="str">
            <v/>
          </cell>
          <cell r="P621" t="str">
            <v/>
          </cell>
          <cell r="Q621" t="str">
            <v/>
          </cell>
          <cell r="R621" t="e">
            <v>#N/A</v>
          </cell>
          <cell r="S621" t="e">
            <v>#N/A</v>
          </cell>
        </row>
        <row r="622">
          <cell r="A622" t="str">
            <v>OAA0011034</v>
          </cell>
          <cell r="B622" t="str">
            <v>Approved</v>
          </cell>
          <cell r="C622" t="str">
            <v>Kate Perris</v>
          </cell>
          <cell r="D622" t="str">
            <v>Pending</v>
          </cell>
          <cell r="E622" t="str">
            <v>Judith Carr</v>
          </cell>
          <cell r="F622" t="str">
            <v/>
          </cell>
          <cell r="G622" t="str">
            <v/>
          </cell>
          <cell r="H622" t="str">
            <v/>
          </cell>
          <cell r="I622" t="str">
            <v/>
          </cell>
          <cell r="J622" t="str">
            <v/>
          </cell>
          <cell r="K622" t="str">
            <v/>
          </cell>
          <cell r="L622" t="str">
            <v/>
          </cell>
          <cell r="M622" t="str">
            <v/>
          </cell>
          <cell r="N622" t="str">
            <v/>
          </cell>
          <cell r="O622" t="str">
            <v/>
          </cell>
          <cell r="P622" t="str">
            <v/>
          </cell>
          <cell r="Q622" t="str">
            <v/>
          </cell>
          <cell r="R622" t="e">
            <v>#N/A</v>
          </cell>
          <cell r="S622" t="e">
            <v>#N/A</v>
          </cell>
        </row>
        <row r="623">
          <cell r="A623" t="str">
            <v>OAA0011035</v>
          </cell>
          <cell r="B623" t="str">
            <v>Rejected</v>
          </cell>
          <cell r="C623" t="str">
            <v xml:space="preserve">symplectic2ASKOA </v>
          </cell>
          <cell r="D623" t="str">
            <v>Pending</v>
          </cell>
          <cell r="E623" t="str">
            <v>Kate Perris</v>
          </cell>
          <cell r="F623" t="str">
            <v/>
          </cell>
          <cell r="G623" t="str">
            <v/>
          </cell>
          <cell r="H623" t="str">
            <v/>
          </cell>
          <cell r="I623" t="str">
            <v/>
          </cell>
          <cell r="J623" t="str">
            <v/>
          </cell>
          <cell r="K623" t="str">
            <v/>
          </cell>
          <cell r="L623" t="str">
            <v/>
          </cell>
          <cell r="M623" t="str">
            <v/>
          </cell>
          <cell r="N623" t="str">
            <v/>
          </cell>
          <cell r="O623" t="str">
            <v/>
          </cell>
          <cell r="P623" t="str">
            <v/>
          </cell>
          <cell r="Q623" t="str">
            <v>734680</v>
          </cell>
          <cell r="R623" t="str">
            <v>10.1016/j.ijcard.2015.06.048</v>
          </cell>
          <cell r="S623" t="e">
            <v>#N/A</v>
          </cell>
        </row>
        <row r="624">
          <cell r="A624" t="str">
            <v>OAA0011036</v>
          </cell>
          <cell r="B624" t="str">
            <v>Approved</v>
          </cell>
          <cell r="C624" t="str">
            <v xml:space="preserve">symplectic2ASKOA </v>
          </cell>
          <cell r="D624" t="str">
            <v>Committed</v>
          </cell>
          <cell r="E624" t="str">
            <v>Kate Perris</v>
          </cell>
          <cell r="F624" t="str">
            <v/>
          </cell>
          <cell r="G624" t="str">
            <v/>
          </cell>
          <cell r="H624" t="str">
            <v/>
          </cell>
          <cell r="I624" t="str">
            <v/>
          </cell>
          <cell r="J624" t="str">
            <v/>
          </cell>
          <cell r="K624" t="str">
            <v/>
          </cell>
          <cell r="L624" t="str">
            <v/>
          </cell>
          <cell r="M624" t="str">
            <v/>
          </cell>
          <cell r="N624" t="str">
            <v/>
          </cell>
          <cell r="O624" t="str">
            <v/>
          </cell>
          <cell r="P624" t="str">
            <v/>
          </cell>
          <cell r="Q624" t="str">
            <v>734652</v>
          </cell>
          <cell r="R624" t="e">
            <v>#N/A</v>
          </cell>
          <cell r="S624" t="e">
            <v>#N/A</v>
          </cell>
        </row>
        <row r="625">
          <cell r="A625" t="str">
            <v>OAA0011037</v>
          </cell>
          <cell r="B625" t="str">
            <v>Rejected</v>
          </cell>
          <cell r="C625" t="str">
            <v xml:space="preserve">symplectic2ASKOA </v>
          </cell>
          <cell r="D625" t="str">
            <v>Pending</v>
          </cell>
          <cell r="E625" t="str">
            <v>Kate Perris</v>
          </cell>
          <cell r="F625" t="str">
            <v/>
          </cell>
          <cell r="G625" t="str">
            <v/>
          </cell>
          <cell r="H625" t="str">
            <v/>
          </cell>
          <cell r="I625" t="str">
            <v/>
          </cell>
          <cell r="J625" t="str">
            <v/>
          </cell>
          <cell r="K625" t="str">
            <v/>
          </cell>
          <cell r="L625" t="str">
            <v/>
          </cell>
          <cell r="M625" t="str">
            <v/>
          </cell>
          <cell r="N625" t="str">
            <v/>
          </cell>
          <cell r="O625" t="str">
            <v/>
          </cell>
          <cell r="P625" t="str">
            <v/>
          </cell>
          <cell r="Q625" t="str">
            <v>734655</v>
          </cell>
          <cell r="R625" t="e">
            <v>#N/A</v>
          </cell>
          <cell r="S625" t="e">
            <v>#N/A</v>
          </cell>
        </row>
        <row r="626">
          <cell r="A626" t="str">
            <v>OAA0011038</v>
          </cell>
          <cell r="B626" t="str">
            <v>In Progress</v>
          </cell>
          <cell r="C626" t="str">
            <v xml:space="preserve">symplectic2ASKOA </v>
          </cell>
          <cell r="D626" t="str">
            <v>Pending</v>
          </cell>
          <cell r="E626" t="str">
            <v>Kate Perris</v>
          </cell>
          <cell r="F626" t="str">
            <v/>
          </cell>
          <cell r="G626" t="str">
            <v/>
          </cell>
          <cell r="H626" t="str">
            <v/>
          </cell>
          <cell r="I626" t="str">
            <v/>
          </cell>
          <cell r="J626" t="str">
            <v/>
          </cell>
          <cell r="K626" t="str">
            <v/>
          </cell>
          <cell r="L626" t="str">
            <v/>
          </cell>
          <cell r="M626" t="str">
            <v/>
          </cell>
          <cell r="N626" t="str">
            <v/>
          </cell>
          <cell r="O626" t="str">
            <v/>
          </cell>
          <cell r="P626" t="str">
            <v/>
          </cell>
          <cell r="Q626" t="str">
            <v>734770</v>
          </cell>
          <cell r="R626" t="e">
            <v>#N/A</v>
          </cell>
          <cell r="S626" t="e">
            <v>#N/A</v>
          </cell>
        </row>
        <row r="627">
          <cell r="A627" t="str">
            <v>OAA0011039</v>
          </cell>
          <cell r="B627" t="str">
            <v>Approved</v>
          </cell>
          <cell r="C627" t="str">
            <v xml:space="preserve">symplectic2ASKOA </v>
          </cell>
          <cell r="D627" t="str">
            <v>Committed</v>
          </cell>
          <cell r="E627" t="str">
            <v>Kate Perris</v>
          </cell>
          <cell r="F627" t="str">
            <v/>
          </cell>
          <cell r="G627" t="str">
            <v/>
          </cell>
          <cell r="H627" t="str">
            <v/>
          </cell>
          <cell r="I627" t="str">
            <v/>
          </cell>
          <cell r="J627" t="str">
            <v/>
          </cell>
          <cell r="K627" t="str">
            <v/>
          </cell>
          <cell r="L627" t="str">
            <v/>
          </cell>
          <cell r="M627" t="str">
            <v/>
          </cell>
          <cell r="N627" t="str">
            <v/>
          </cell>
          <cell r="O627" t="str">
            <v/>
          </cell>
          <cell r="P627" t="str">
            <v/>
          </cell>
          <cell r="Q627" t="str">
            <v>734789</v>
          </cell>
          <cell r="R627" t="str">
            <v>10.1016/j.eist.2015.06.002</v>
          </cell>
          <cell r="S627" t="e">
            <v>#N/A</v>
          </cell>
        </row>
        <row r="628">
          <cell r="A628" t="str">
            <v>OAA0011040</v>
          </cell>
          <cell r="B628" t="str">
            <v>Rejected</v>
          </cell>
          <cell r="C628" t="str">
            <v xml:space="preserve">symplectic2ASKOA </v>
          </cell>
          <cell r="D628" t="str">
            <v>Pending</v>
          </cell>
          <cell r="E628" t="str">
            <v>Kate Perris</v>
          </cell>
          <cell r="F628" t="str">
            <v/>
          </cell>
          <cell r="G628" t="str">
            <v/>
          </cell>
          <cell r="H628" t="str">
            <v/>
          </cell>
          <cell r="I628" t="str">
            <v/>
          </cell>
          <cell r="J628" t="str">
            <v/>
          </cell>
          <cell r="K628" t="str">
            <v/>
          </cell>
          <cell r="L628" t="str">
            <v/>
          </cell>
          <cell r="M628" t="str">
            <v/>
          </cell>
          <cell r="N628" t="str">
            <v/>
          </cell>
          <cell r="O628" t="str">
            <v/>
          </cell>
          <cell r="P628" t="str">
            <v/>
          </cell>
          <cell r="Q628" t="str">
            <v>730120</v>
          </cell>
          <cell r="R628" t="str">
            <v>10.1007/s00429-015-1049-0</v>
          </cell>
          <cell r="S628" t="e">
            <v>#N/A</v>
          </cell>
        </row>
        <row r="629">
          <cell r="A629" t="str">
            <v>OAA0011042</v>
          </cell>
          <cell r="B629" t="str">
            <v>Approved</v>
          </cell>
          <cell r="C629" t="str">
            <v>Kate Perris</v>
          </cell>
          <cell r="D629" t="str">
            <v>Committed</v>
          </cell>
          <cell r="E629" t="str">
            <v>Kate Perris</v>
          </cell>
          <cell r="F629" t="str">
            <v/>
          </cell>
          <cell r="G629" t="str">
            <v/>
          </cell>
          <cell r="H629" t="str">
            <v/>
          </cell>
          <cell r="I629" t="str">
            <v/>
          </cell>
          <cell r="J629" t="str">
            <v/>
          </cell>
          <cell r="K629" t="str">
            <v/>
          </cell>
          <cell r="L629" t="str">
            <v/>
          </cell>
          <cell r="M629" t="str">
            <v/>
          </cell>
          <cell r="N629" t="str">
            <v/>
          </cell>
          <cell r="O629" t="str">
            <v/>
          </cell>
          <cell r="P629" t="str">
            <v/>
          </cell>
          <cell r="Q629" t="str">
            <v/>
          </cell>
          <cell r="R629" t="e">
            <v>#N/A</v>
          </cell>
          <cell r="S629" t="e">
            <v>#N/A</v>
          </cell>
        </row>
        <row r="630">
          <cell r="A630" t="str">
            <v>OAA0011043</v>
          </cell>
          <cell r="B630" t="str">
            <v>Rejected</v>
          </cell>
          <cell r="C630" t="str">
            <v xml:space="preserve">symplectic2ASKOA </v>
          </cell>
          <cell r="D630" t="str">
            <v>Pending</v>
          </cell>
          <cell r="E630" t="str">
            <v>Kate Perris</v>
          </cell>
          <cell r="F630" t="str">
            <v/>
          </cell>
          <cell r="G630" t="str">
            <v/>
          </cell>
          <cell r="H630" t="str">
            <v/>
          </cell>
          <cell r="I630" t="str">
            <v/>
          </cell>
          <cell r="J630" t="str">
            <v/>
          </cell>
          <cell r="K630" t="str">
            <v/>
          </cell>
          <cell r="L630" t="str">
            <v/>
          </cell>
          <cell r="M630" t="str">
            <v/>
          </cell>
          <cell r="N630" t="str">
            <v/>
          </cell>
          <cell r="O630" t="str">
            <v/>
          </cell>
          <cell r="P630" t="str">
            <v/>
          </cell>
          <cell r="Q630" t="str">
            <v>732976</v>
          </cell>
          <cell r="R630" t="str">
            <v>10.1002/2014JB011736</v>
          </cell>
          <cell r="S630" t="e">
            <v>#N/A</v>
          </cell>
        </row>
        <row r="631">
          <cell r="A631" t="str">
            <v>OAA0011044</v>
          </cell>
          <cell r="B631" t="str">
            <v>Closed</v>
          </cell>
          <cell r="C631" t="str">
            <v xml:space="preserve">symplectic2ASKOA </v>
          </cell>
          <cell r="D631" t="str">
            <v>Charged</v>
          </cell>
          <cell r="E631" t="str">
            <v>Kate Perris</v>
          </cell>
          <cell r="F631" t="str">
            <v/>
          </cell>
          <cell r="G631" t="str">
            <v/>
          </cell>
          <cell r="H631" t="str">
            <v/>
          </cell>
          <cell r="I631" t="str">
            <v/>
          </cell>
          <cell r="J631" t="str">
            <v/>
          </cell>
          <cell r="K631" t="str">
            <v/>
          </cell>
          <cell r="L631" t="str">
            <v/>
          </cell>
          <cell r="M631" t="str">
            <v/>
          </cell>
          <cell r="N631" t="str">
            <v/>
          </cell>
          <cell r="O631" t="str">
            <v/>
          </cell>
          <cell r="P631" t="str">
            <v/>
          </cell>
          <cell r="Q631" t="str">
            <v>734816</v>
          </cell>
          <cell r="R631" t="str">
            <v>10.1002/2014JA020890</v>
          </cell>
          <cell r="S631">
            <v>0</v>
          </cell>
        </row>
        <row r="632">
          <cell r="A632" t="str">
            <v>OAA0011045</v>
          </cell>
          <cell r="B632" t="str">
            <v>Approved</v>
          </cell>
          <cell r="C632" t="str">
            <v xml:space="preserve">symplectic2ASKOA </v>
          </cell>
          <cell r="D632" t="str">
            <v>Committed</v>
          </cell>
          <cell r="E632" t="str">
            <v>Kate Perris</v>
          </cell>
          <cell r="F632" t="str">
            <v/>
          </cell>
          <cell r="G632" t="str">
            <v/>
          </cell>
          <cell r="H632" t="str">
            <v/>
          </cell>
          <cell r="I632" t="str">
            <v/>
          </cell>
          <cell r="J632" t="str">
            <v/>
          </cell>
          <cell r="K632" t="str">
            <v/>
          </cell>
          <cell r="L632" t="str">
            <v/>
          </cell>
          <cell r="M632" t="str">
            <v/>
          </cell>
          <cell r="N632" t="str">
            <v/>
          </cell>
          <cell r="O632" t="str">
            <v/>
          </cell>
          <cell r="P632" t="str">
            <v/>
          </cell>
          <cell r="Q632" t="str">
            <v>734826</v>
          </cell>
          <cell r="R632" t="e">
            <v>#N/A</v>
          </cell>
          <cell r="S632" t="e">
            <v>#N/A</v>
          </cell>
        </row>
        <row r="633">
          <cell r="A633" t="str">
            <v>OAA0011046</v>
          </cell>
          <cell r="B633" t="str">
            <v>Awaiting Customer</v>
          </cell>
          <cell r="C633" t="str">
            <v xml:space="preserve">symplectic2ASKOA </v>
          </cell>
          <cell r="D633" t="str">
            <v>Pending</v>
          </cell>
          <cell r="E633" t="str">
            <v>Nora Mulvaney</v>
          </cell>
          <cell r="F633" t="str">
            <v/>
          </cell>
          <cell r="G633" t="str">
            <v/>
          </cell>
          <cell r="H633" t="str">
            <v/>
          </cell>
          <cell r="I633" t="str">
            <v/>
          </cell>
          <cell r="J633" t="str">
            <v/>
          </cell>
          <cell r="K633" t="str">
            <v/>
          </cell>
          <cell r="L633" t="str">
            <v/>
          </cell>
          <cell r="M633" t="str">
            <v/>
          </cell>
          <cell r="N633" t="str">
            <v/>
          </cell>
          <cell r="O633" t="str">
            <v/>
          </cell>
          <cell r="P633" t="str">
            <v/>
          </cell>
          <cell r="Q633" t="str">
            <v>734035</v>
          </cell>
          <cell r="R633" t="str">
            <v>10.1093/nar/gkv597</v>
          </cell>
          <cell r="S633" t="e">
            <v>#N/A</v>
          </cell>
        </row>
        <row r="634">
          <cell r="A634" t="str">
            <v>OAA0011047</v>
          </cell>
          <cell r="B634" t="str">
            <v>Rejected</v>
          </cell>
          <cell r="C634" t="str">
            <v xml:space="preserve">symplectic2ASKOA </v>
          </cell>
          <cell r="D634" t="str">
            <v>Pending</v>
          </cell>
          <cell r="E634" t="str">
            <v>Kate Perris</v>
          </cell>
          <cell r="F634" t="str">
            <v/>
          </cell>
          <cell r="G634" t="str">
            <v/>
          </cell>
          <cell r="H634" t="str">
            <v/>
          </cell>
          <cell r="I634" t="str">
            <v/>
          </cell>
          <cell r="J634" t="str">
            <v/>
          </cell>
          <cell r="K634" t="str">
            <v/>
          </cell>
          <cell r="L634" t="str">
            <v/>
          </cell>
          <cell r="M634" t="str">
            <v/>
          </cell>
          <cell r="N634" t="str">
            <v/>
          </cell>
          <cell r="O634" t="str">
            <v/>
          </cell>
          <cell r="P634" t="str">
            <v/>
          </cell>
          <cell r="Q634" t="str">
            <v>734915</v>
          </cell>
          <cell r="R634" t="e">
            <v>#N/A</v>
          </cell>
          <cell r="S634" t="e">
            <v>#N/A</v>
          </cell>
        </row>
        <row r="635">
          <cell r="A635" t="str">
            <v>OAA0011048</v>
          </cell>
          <cell r="B635" t="str">
            <v>Approved</v>
          </cell>
          <cell r="C635" t="str">
            <v xml:space="preserve">symplectic2ASKOA </v>
          </cell>
          <cell r="D635" t="str">
            <v>Committed</v>
          </cell>
          <cell r="E635" t="str">
            <v>Kate Perris</v>
          </cell>
          <cell r="F635" t="str">
            <v/>
          </cell>
          <cell r="G635" t="str">
            <v/>
          </cell>
          <cell r="H635" t="str">
            <v/>
          </cell>
          <cell r="I635" t="str">
            <v/>
          </cell>
          <cell r="J635" t="str">
            <v/>
          </cell>
          <cell r="K635" t="str">
            <v/>
          </cell>
          <cell r="L635" t="str">
            <v/>
          </cell>
          <cell r="M635" t="str">
            <v/>
          </cell>
          <cell r="N635" t="str">
            <v/>
          </cell>
          <cell r="O635" t="str">
            <v/>
          </cell>
          <cell r="P635" t="str">
            <v/>
          </cell>
          <cell r="Q635" t="str">
            <v>734914</v>
          </cell>
          <cell r="R635" t="str">
            <v>10.1007/s10853-015-9246-z</v>
          </cell>
          <cell r="S635">
            <v>0</v>
          </cell>
        </row>
        <row r="636">
          <cell r="A636" t="str">
            <v>OAA0011049</v>
          </cell>
          <cell r="B636" t="str">
            <v>Approved</v>
          </cell>
          <cell r="C636" t="str">
            <v xml:space="preserve">symplectic2ASKOA </v>
          </cell>
          <cell r="D636" t="str">
            <v>Pending</v>
          </cell>
          <cell r="E636" t="str">
            <v>Nora Mulvaney</v>
          </cell>
          <cell r="F636" t="str">
            <v/>
          </cell>
          <cell r="G636" t="str">
            <v/>
          </cell>
          <cell r="H636" t="str">
            <v/>
          </cell>
          <cell r="I636" t="str">
            <v/>
          </cell>
          <cell r="J636" t="str">
            <v/>
          </cell>
          <cell r="K636" t="str">
            <v/>
          </cell>
          <cell r="L636" t="str">
            <v/>
          </cell>
          <cell r="M636" t="str">
            <v/>
          </cell>
          <cell r="N636" t="str">
            <v/>
          </cell>
          <cell r="O636" t="str">
            <v/>
          </cell>
          <cell r="P636" t="str">
            <v/>
          </cell>
          <cell r="Q636" t="str">
            <v>734913</v>
          </cell>
          <cell r="R636" t="str">
            <v>10.1021/acs.jctc.5b00364</v>
          </cell>
          <cell r="S636">
            <v>0</v>
          </cell>
        </row>
        <row r="637">
          <cell r="A637" t="str">
            <v>OAA0011050</v>
          </cell>
          <cell r="B637" t="str">
            <v>Awaiting Customer</v>
          </cell>
          <cell r="C637" t="str">
            <v>Joshua Edel</v>
          </cell>
          <cell r="D637" t="str">
            <v>Pending</v>
          </cell>
          <cell r="E637" t="str">
            <v>Nora Mulvaney</v>
          </cell>
          <cell r="F637" t="str">
            <v/>
          </cell>
          <cell r="G637" t="str">
            <v/>
          </cell>
          <cell r="H637" t="str">
            <v/>
          </cell>
          <cell r="I637" t="str">
            <v/>
          </cell>
          <cell r="J637" t="str">
            <v/>
          </cell>
          <cell r="K637" t="str">
            <v/>
          </cell>
          <cell r="L637" t="str">
            <v/>
          </cell>
          <cell r="M637" t="str">
            <v/>
          </cell>
          <cell r="N637" t="str">
            <v/>
          </cell>
          <cell r="O637" t="str">
            <v/>
          </cell>
          <cell r="P637" t="str">
            <v/>
          </cell>
          <cell r="Q637" t="str">
            <v>732271</v>
          </cell>
          <cell r="R637" t="str">
            <v>10.1039/C5AN01001B</v>
          </cell>
          <cell r="S637" t="e">
            <v>#N/A</v>
          </cell>
        </row>
        <row r="638">
          <cell r="A638" t="str">
            <v>OAA0011051</v>
          </cell>
          <cell r="B638" t="str">
            <v>Approved</v>
          </cell>
          <cell r="C638" t="str">
            <v xml:space="preserve">symplectic2ASKOA </v>
          </cell>
          <cell r="D638" t="str">
            <v>Committed</v>
          </cell>
          <cell r="E638" t="str">
            <v>Kate Perris</v>
          </cell>
          <cell r="F638" t="str">
            <v/>
          </cell>
          <cell r="G638" t="str">
            <v/>
          </cell>
          <cell r="H638" t="str">
            <v/>
          </cell>
          <cell r="I638" t="str">
            <v/>
          </cell>
          <cell r="J638" t="str">
            <v/>
          </cell>
          <cell r="K638" t="str">
            <v/>
          </cell>
          <cell r="L638" t="str">
            <v/>
          </cell>
          <cell r="M638" t="str">
            <v/>
          </cell>
          <cell r="N638" t="str">
            <v/>
          </cell>
          <cell r="O638" t="str">
            <v/>
          </cell>
          <cell r="P638" t="str">
            <v/>
          </cell>
          <cell r="Q638" t="str">
            <v>734990</v>
          </cell>
          <cell r="R638" t="str">
            <v>10.1002/aic.14808</v>
          </cell>
          <cell r="S638">
            <v>0</v>
          </cell>
        </row>
        <row r="639">
          <cell r="A639" t="str">
            <v>OAA0011052</v>
          </cell>
          <cell r="B639" t="str">
            <v>Rejected</v>
          </cell>
          <cell r="C639" t="str">
            <v xml:space="preserve">symplectic2ASKOA </v>
          </cell>
          <cell r="D639" t="str">
            <v>Pending</v>
          </cell>
          <cell r="E639" t="str">
            <v>Kate Perris</v>
          </cell>
          <cell r="F639" t="str">
            <v/>
          </cell>
          <cell r="G639" t="str">
            <v/>
          </cell>
          <cell r="H639" t="str">
            <v/>
          </cell>
          <cell r="I639" t="str">
            <v/>
          </cell>
          <cell r="J639" t="str">
            <v/>
          </cell>
          <cell r="K639" t="str">
            <v/>
          </cell>
          <cell r="L639" t="str">
            <v/>
          </cell>
          <cell r="M639" t="str">
            <v/>
          </cell>
          <cell r="N639" t="str">
            <v/>
          </cell>
          <cell r="O639" t="str">
            <v/>
          </cell>
          <cell r="P639" t="str">
            <v/>
          </cell>
          <cell r="Q639" t="str">
            <v>734992</v>
          </cell>
          <cell r="R639" t="e">
            <v>#N/A</v>
          </cell>
          <cell r="S639" t="e">
            <v>#N/A</v>
          </cell>
        </row>
        <row r="640">
          <cell r="A640" t="str">
            <v>OAA0011053</v>
          </cell>
          <cell r="B640" t="str">
            <v>In Progress</v>
          </cell>
          <cell r="C640" t="str">
            <v xml:space="preserve">symplectic2ASKOA </v>
          </cell>
          <cell r="D640" t="str">
            <v>Pending</v>
          </cell>
          <cell r="E640" t="str">
            <v>Kate Perris</v>
          </cell>
          <cell r="F640" t="str">
            <v/>
          </cell>
          <cell r="G640" t="str">
            <v/>
          </cell>
          <cell r="H640" t="str">
            <v/>
          </cell>
          <cell r="I640" t="str">
            <v/>
          </cell>
          <cell r="J640" t="str">
            <v/>
          </cell>
          <cell r="K640" t="str">
            <v/>
          </cell>
          <cell r="L640" t="str">
            <v/>
          </cell>
          <cell r="M640" t="str">
            <v/>
          </cell>
          <cell r="N640" t="str">
            <v/>
          </cell>
          <cell r="O640" t="str">
            <v/>
          </cell>
          <cell r="P640" t="str">
            <v/>
          </cell>
          <cell r="Q640" t="str">
            <v>734989</v>
          </cell>
          <cell r="R640" t="str">
            <v>10.1002/aic.14808</v>
          </cell>
          <cell r="S640" t="e">
            <v>#N/A</v>
          </cell>
        </row>
        <row r="641">
          <cell r="A641" t="str">
            <v>OAA0011054</v>
          </cell>
          <cell r="B641" t="str">
            <v>Approved</v>
          </cell>
          <cell r="C641" t="str">
            <v xml:space="preserve">symplectic2ASKOA </v>
          </cell>
          <cell r="D641" t="str">
            <v>Committed</v>
          </cell>
          <cell r="E641" t="str">
            <v>Kate Perris</v>
          </cell>
          <cell r="F641" t="str">
            <v/>
          </cell>
          <cell r="G641" t="str">
            <v/>
          </cell>
          <cell r="H641" t="str">
            <v/>
          </cell>
          <cell r="I641" t="str">
            <v/>
          </cell>
          <cell r="J641" t="str">
            <v/>
          </cell>
          <cell r="K641" t="str">
            <v/>
          </cell>
          <cell r="L641" t="str">
            <v/>
          </cell>
          <cell r="M641" t="str">
            <v/>
          </cell>
          <cell r="N641" t="str">
            <v/>
          </cell>
          <cell r="O641" t="str">
            <v/>
          </cell>
          <cell r="P641" t="str">
            <v/>
          </cell>
          <cell r="Q641" t="str">
            <v>735005</v>
          </cell>
          <cell r="R641" t="e">
            <v>#N/A</v>
          </cell>
          <cell r="S641" t="e">
            <v>#N/A</v>
          </cell>
        </row>
        <row r="642">
          <cell r="A642" t="str">
            <v>OAA0011055</v>
          </cell>
          <cell r="B642" t="str">
            <v>Awaiting Customer</v>
          </cell>
          <cell r="C642" t="str">
            <v xml:space="preserve">symplectic2ASKOA </v>
          </cell>
          <cell r="D642" t="str">
            <v>Pending</v>
          </cell>
          <cell r="E642" t="str">
            <v>Kate Perris</v>
          </cell>
          <cell r="F642" t="str">
            <v/>
          </cell>
          <cell r="G642" t="str">
            <v/>
          </cell>
          <cell r="H642" t="str">
            <v/>
          </cell>
          <cell r="I642" t="str">
            <v/>
          </cell>
          <cell r="J642" t="str">
            <v/>
          </cell>
          <cell r="K642" t="str">
            <v/>
          </cell>
          <cell r="L642" t="str">
            <v/>
          </cell>
          <cell r="M642" t="str">
            <v/>
          </cell>
          <cell r="N642" t="str">
            <v/>
          </cell>
          <cell r="O642" t="str">
            <v/>
          </cell>
          <cell r="P642" t="str">
            <v/>
          </cell>
          <cell r="Q642" t="str">
            <v>735022</v>
          </cell>
          <cell r="R642" t="e">
            <v>#N/A</v>
          </cell>
          <cell r="S642" t="e">
            <v>#N/A</v>
          </cell>
        </row>
        <row r="643">
          <cell r="A643" t="str">
            <v>OAA0011056</v>
          </cell>
          <cell r="B643" t="str">
            <v>Approved</v>
          </cell>
          <cell r="C643" t="str">
            <v xml:space="preserve">symplectic2ASKOA </v>
          </cell>
          <cell r="D643" t="str">
            <v>Committed</v>
          </cell>
          <cell r="E643" t="str">
            <v>Kate Perris</v>
          </cell>
          <cell r="F643" t="str">
            <v/>
          </cell>
          <cell r="G643" t="str">
            <v/>
          </cell>
          <cell r="H643" t="str">
            <v/>
          </cell>
          <cell r="I643" t="str">
            <v/>
          </cell>
          <cell r="J643" t="str">
            <v/>
          </cell>
          <cell r="K643" t="str">
            <v/>
          </cell>
          <cell r="L643" t="str">
            <v/>
          </cell>
          <cell r="M643" t="str">
            <v/>
          </cell>
          <cell r="N643" t="str">
            <v/>
          </cell>
          <cell r="O643" t="str">
            <v/>
          </cell>
          <cell r="P643" t="str">
            <v/>
          </cell>
          <cell r="Q643" t="str">
            <v>735023</v>
          </cell>
          <cell r="R643" t="e">
            <v>#N/A</v>
          </cell>
          <cell r="S643" t="e">
            <v>#N/A</v>
          </cell>
        </row>
        <row r="644">
          <cell r="A644" t="str">
            <v>OAA0011057</v>
          </cell>
          <cell r="B644" t="str">
            <v>Approved</v>
          </cell>
          <cell r="C644" t="str">
            <v xml:space="preserve">symplectic2ASKOA </v>
          </cell>
          <cell r="D644" t="str">
            <v>Committed</v>
          </cell>
          <cell r="E644" t="str">
            <v>Kate Perris</v>
          </cell>
          <cell r="F644" t="str">
            <v/>
          </cell>
          <cell r="G644" t="str">
            <v/>
          </cell>
          <cell r="H644" t="str">
            <v/>
          </cell>
          <cell r="I644" t="str">
            <v/>
          </cell>
          <cell r="J644" t="str">
            <v/>
          </cell>
          <cell r="K644" t="str">
            <v/>
          </cell>
          <cell r="L644" t="str">
            <v/>
          </cell>
          <cell r="M644" t="str">
            <v/>
          </cell>
          <cell r="N644" t="str">
            <v/>
          </cell>
          <cell r="O644" t="str">
            <v/>
          </cell>
          <cell r="P644" t="str">
            <v/>
          </cell>
          <cell r="Q644" t="str">
            <v>735032</v>
          </cell>
          <cell r="R644" t="str">
            <v>10.1016/j.peva.2015.06.006</v>
          </cell>
          <cell r="S644" t="e">
            <v>#N/A</v>
          </cell>
        </row>
        <row r="645">
          <cell r="A645" t="str">
            <v>OAA0011058</v>
          </cell>
          <cell r="B645" t="str">
            <v>Rejected</v>
          </cell>
          <cell r="C645" t="str">
            <v>Benoit Fond</v>
          </cell>
          <cell r="D645" t="str">
            <v>Pending</v>
          </cell>
          <cell r="E645" t="str">
            <v>Judith Carr</v>
          </cell>
          <cell r="F645" t="str">
            <v/>
          </cell>
          <cell r="G645" t="str">
            <v/>
          </cell>
          <cell r="H645" t="str">
            <v/>
          </cell>
          <cell r="I645" t="str">
            <v/>
          </cell>
          <cell r="J645" t="str">
            <v/>
          </cell>
          <cell r="K645" t="str">
            <v/>
          </cell>
          <cell r="L645" t="str">
            <v/>
          </cell>
          <cell r="M645" t="str">
            <v/>
          </cell>
          <cell r="N645" t="str">
            <v/>
          </cell>
          <cell r="O645" t="str">
            <v/>
          </cell>
          <cell r="P645" t="str">
            <v/>
          </cell>
          <cell r="Q645" t="str">
            <v/>
          </cell>
          <cell r="R645" t="e">
            <v>#N/A</v>
          </cell>
          <cell r="S645" t="e">
            <v>#N/A</v>
          </cell>
        </row>
        <row r="646">
          <cell r="A646" t="str">
            <v>OAA0011059</v>
          </cell>
          <cell r="B646" t="str">
            <v>Approved</v>
          </cell>
          <cell r="C646" t="str">
            <v xml:space="preserve">symplectic2ASKOA </v>
          </cell>
          <cell r="D646" t="str">
            <v>Pending</v>
          </cell>
          <cell r="E646" t="str">
            <v>Judith Carr</v>
          </cell>
          <cell r="F646" t="str">
            <v/>
          </cell>
          <cell r="G646" t="str">
            <v/>
          </cell>
          <cell r="H646" t="str">
            <v/>
          </cell>
          <cell r="I646" t="str">
            <v/>
          </cell>
          <cell r="J646" t="str">
            <v/>
          </cell>
          <cell r="K646" t="str">
            <v/>
          </cell>
          <cell r="L646" t="str">
            <v/>
          </cell>
          <cell r="M646" t="str">
            <v/>
          </cell>
          <cell r="N646" t="str">
            <v/>
          </cell>
          <cell r="O646" t="str">
            <v/>
          </cell>
          <cell r="P646" t="str">
            <v/>
          </cell>
          <cell r="Q646" t="str">
            <v>735261</v>
          </cell>
          <cell r="R646" t="str">
            <v>10.1016/j.peva.2015.06.007</v>
          </cell>
          <cell r="S646" t="e">
            <v>#N/A</v>
          </cell>
        </row>
        <row r="647">
          <cell r="A647" t="str">
            <v>OAA0011060</v>
          </cell>
          <cell r="B647" t="str">
            <v>Approved</v>
          </cell>
          <cell r="C647" t="str">
            <v xml:space="preserve">symplectic2ASKOA </v>
          </cell>
          <cell r="D647" t="str">
            <v>Pending</v>
          </cell>
          <cell r="E647" t="str">
            <v>Judith Carr</v>
          </cell>
          <cell r="F647" t="str">
            <v/>
          </cell>
          <cell r="G647" t="str">
            <v/>
          </cell>
          <cell r="H647" t="str">
            <v/>
          </cell>
          <cell r="I647" t="str">
            <v/>
          </cell>
          <cell r="J647" t="str">
            <v/>
          </cell>
          <cell r="K647" t="str">
            <v/>
          </cell>
          <cell r="L647" t="str">
            <v/>
          </cell>
          <cell r="M647" t="str">
            <v/>
          </cell>
          <cell r="N647" t="str">
            <v/>
          </cell>
          <cell r="O647" t="str">
            <v/>
          </cell>
          <cell r="P647" t="str">
            <v/>
          </cell>
          <cell r="Q647" t="str">
            <v>735258</v>
          </cell>
          <cell r="R647" t="e">
            <v>#N/A</v>
          </cell>
          <cell r="S647" t="e">
            <v>#N/A</v>
          </cell>
        </row>
        <row r="648">
          <cell r="A648" t="str">
            <v>OAA0011061</v>
          </cell>
          <cell r="B648" t="str">
            <v>In Progress</v>
          </cell>
          <cell r="C648" t="str">
            <v xml:space="preserve">symplectic2ASKOA </v>
          </cell>
          <cell r="D648" t="str">
            <v>Pending</v>
          </cell>
          <cell r="E648" t="str">
            <v>Judith Carr</v>
          </cell>
          <cell r="F648" t="str">
            <v/>
          </cell>
          <cell r="G648" t="str">
            <v/>
          </cell>
          <cell r="H648" t="str">
            <v/>
          </cell>
          <cell r="I648" t="str">
            <v/>
          </cell>
          <cell r="J648" t="str">
            <v/>
          </cell>
          <cell r="K648" t="str">
            <v/>
          </cell>
          <cell r="L648" t="str">
            <v/>
          </cell>
          <cell r="M648" t="str">
            <v/>
          </cell>
          <cell r="N648" t="str">
            <v/>
          </cell>
          <cell r="O648" t="str">
            <v/>
          </cell>
          <cell r="P648" t="str">
            <v/>
          </cell>
          <cell r="Q648" t="str">
            <v>735262</v>
          </cell>
          <cell r="R648" t="e">
            <v>#N/A</v>
          </cell>
          <cell r="S648" t="e">
            <v>#N/A</v>
          </cell>
        </row>
        <row r="649">
          <cell r="A649" t="str">
            <v>OAA0011062</v>
          </cell>
          <cell r="B649" t="str">
            <v>Rejected</v>
          </cell>
          <cell r="C649" t="str">
            <v xml:space="preserve">symplectic2ASKOA </v>
          </cell>
          <cell r="D649" t="str">
            <v>Pending</v>
          </cell>
          <cell r="E649" t="str">
            <v>Judith Carr</v>
          </cell>
          <cell r="F649" t="str">
            <v/>
          </cell>
          <cell r="G649" t="str">
            <v/>
          </cell>
          <cell r="H649" t="str">
            <v/>
          </cell>
          <cell r="I649" t="str">
            <v/>
          </cell>
          <cell r="J649" t="str">
            <v/>
          </cell>
          <cell r="K649" t="str">
            <v/>
          </cell>
          <cell r="L649" t="str">
            <v/>
          </cell>
          <cell r="M649" t="str">
            <v/>
          </cell>
          <cell r="N649" t="str">
            <v/>
          </cell>
          <cell r="O649" t="str">
            <v/>
          </cell>
          <cell r="P649" t="str">
            <v/>
          </cell>
          <cell r="Q649" t="str">
            <v>735265</v>
          </cell>
          <cell r="R649" t="e">
            <v>#N/A</v>
          </cell>
          <cell r="S649" t="e">
            <v>#N/A</v>
          </cell>
        </row>
        <row r="650">
          <cell r="A650" t="str">
            <v>OAA0011065</v>
          </cell>
          <cell r="B650" t="str">
            <v>Approved</v>
          </cell>
          <cell r="C650" t="str">
            <v xml:space="preserve">symplectic2ASKOA </v>
          </cell>
          <cell r="D650" t="str">
            <v>Pending</v>
          </cell>
          <cell r="E650" t="str">
            <v>Judith Carr</v>
          </cell>
          <cell r="F650" t="str">
            <v/>
          </cell>
          <cell r="G650" t="str">
            <v/>
          </cell>
          <cell r="H650" t="str">
            <v/>
          </cell>
          <cell r="I650" t="str">
            <v/>
          </cell>
          <cell r="J650" t="str">
            <v/>
          </cell>
          <cell r="K650" t="str">
            <v/>
          </cell>
          <cell r="L650" t="str">
            <v/>
          </cell>
          <cell r="M650" t="str">
            <v/>
          </cell>
          <cell r="N650" t="str">
            <v/>
          </cell>
          <cell r="O650" t="str">
            <v/>
          </cell>
          <cell r="P650" t="str">
            <v/>
          </cell>
          <cell r="Q650" t="str">
            <v>735405</v>
          </cell>
          <cell r="R650" t="str">
            <v>10.1016/j.electacta.2015.06.146</v>
          </cell>
          <cell r="S650" t="e">
            <v>#N/A</v>
          </cell>
        </row>
        <row r="651">
          <cell r="A651" t="str">
            <v>OAA0011066</v>
          </cell>
          <cell r="B651" t="str">
            <v>Rejected</v>
          </cell>
          <cell r="C651" t="str">
            <v xml:space="preserve">symplectic2ASKOA </v>
          </cell>
          <cell r="D651" t="str">
            <v>Pending</v>
          </cell>
          <cell r="E651" t="str">
            <v>Judith Carr</v>
          </cell>
          <cell r="F651" t="str">
            <v/>
          </cell>
          <cell r="G651" t="str">
            <v/>
          </cell>
          <cell r="H651" t="str">
            <v/>
          </cell>
          <cell r="I651" t="str">
            <v/>
          </cell>
          <cell r="J651" t="str">
            <v/>
          </cell>
          <cell r="K651" t="str">
            <v/>
          </cell>
          <cell r="L651" t="str">
            <v/>
          </cell>
          <cell r="M651" t="str">
            <v/>
          </cell>
          <cell r="N651" t="str">
            <v/>
          </cell>
          <cell r="O651" t="str">
            <v/>
          </cell>
          <cell r="P651" t="str">
            <v/>
          </cell>
          <cell r="Q651" t="str">
            <v>735418</v>
          </cell>
          <cell r="R651" t="e">
            <v>#N/A</v>
          </cell>
          <cell r="S651" t="e">
            <v>#N/A</v>
          </cell>
        </row>
        <row r="652">
          <cell r="A652" t="str">
            <v>OAA0011067</v>
          </cell>
          <cell r="B652" t="str">
            <v>Rejected</v>
          </cell>
          <cell r="C652" t="str">
            <v xml:space="preserve">symplectic2ASKOA </v>
          </cell>
          <cell r="D652" t="str">
            <v>Pending</v>
          </cell>
          <cell r="E652" t="str">
            <v>Judith Carr</v>
          </cell>
          <cell r="F652" t="str">
            <v/>
          </cell>
          <cell r="G652" t="str">
            <v/>
          </cell>
          <cell r="H652" t="str">
            <v/>
          </cell>
          <cell r="I652" t="str">
            <v/>
          </cell>
          <cell r="J652" t="str">
            <v/>
          </cell>
          <cell r="K652" t="str">
            <v/>
          </cell>
          <cell r="L652" t="str">
            <v/>
          </cell>
          <cell r="M652" t="str">
            <v/>
          </cell>
          <cell r="N652" t="str">
            <v/>
          </cell>
          <cell r="O652" t="str">
            <v/>
          </cell>
          <cell r="P652" t="str">
            <v/>
          </cell>
          <cell r="Q652" t="str">
            <v>735417</v>
          </cell>
          <cell r="R652" t="e">
            <v>#N/A</v>
          </cell>
          <cell r="S652" t="e">
            <v>#N/A</v>
          </cell>
        </row>
        <row r="653">
          <cell r="A653" t="str">
            <v>OAA0011068</v>
          </cell>
          <cell r="B653" t="str">
            <v>Rejected</v>
          </cell>
          <cell r="C653" t="str">
            <v xml:space="preserve">symplectic2ASKOA </v>
          </cell>
          <cell r="D653" t="str">
            <v>Pending</v>
          </cell>
          <cell r="E653" t="str">
            <v>Judith Carr</v>
          </cell>
          <cell r="F653" t="str">
            <v/>
          </cell>
          <cell r="G653" t="str">
            <v/>
          </cell>
          <cell r="H653" t="str">
            <v/>
          </cell>
          <cell r="I653" t="str">
            <v/>
          </cell>
          <cell r="J653" t="str">
            <v/>
          </cell>
          <cell r="K653" t="str">
            <v/>
          </cell>
          <cell r="L653" t="str">
            <v/>
          </cell>
          <cell r="M653" t="str">
            <v/>
          </cell>
          <cell r="N653" t="str">
            <v/>
          </cell>
          <cell r="O653" t="str">
            <v/>
          </cell>
          <cell r="P653" t="str">
            <v/>
          </cell>
          <cell r="Q653" t="str">
            <v>735410</v>
          </cell>
          <cell r="R653" t="e">
            <v>#N/A</v>
          </cell>
          <cell r="S653" t="e">
            <v>#N/A</v>
          </cell>
        </row>
        <row r="654">
          <cell r="A654" t="str">
            <v>OAA0011069</v>
          </cell>
          <cell r="B654" t="str">
            <v>Approved</v>
          </cell>
          <cell r="C654" t="str">
            <v xml:space="preserve">symplectic2ASKOA </v>
          </cell>
          <cell r="D654" t="str">
            <v>Pending</v>
          </cell>
          <cell r="E654" t="str">
            <v>Judith Carr</v>
          </cell>
          <cell r="F654" t="str">
            <v/>
          </cell>
          <cell r="G654" t="str">
            <v/>
          </cell>
          <cell r="H654" t="str">
            <v/>
          </cell>
          <cell r="I654" t="str">
            <v/>
          </cell>
          <cell r="J654" t="str">
            <v/>
          </cell>
          <cell r="K654" t="str">
            <v/>
          </cell>
          <cell r="L654" t="str">
            <v/>
          </cell>
          <cell r="M654" t="str">
            <v/>
          </cell>
          <cell r="N654" t="str">
            <v/>
          </cell>
          <cell r="O654" t="str">
            <v/>
          </cell>
          <cell r="P654" t="str">
            <v/>
          </cell>
          <cell r="Q654" t="str">
            <v>735438</v>
          </cell>
          <cell r="R654" t="str">
            <v>10.1017/jfm.2015.390</v>
          </cell>
          <cell r="S654">
            <v>0</v>
          </cell>
        </row>
        <row r="655">
          <cell r="A655" t="str">
            <v>OAA0011070</v>
          </cell>
          <cell r="B655" t="str">
            <v>Awaiting Customer</v>
          </cell>
          <cell r="C655" t="str">
            <v>Emm Drakakis</v>
          </cell>
          <cell r="D655" t="str">
            <v>Pending</v>
          </cell>
          <cell r="E655" t="str">
            <v>Judith Carr</v>
          </cell>
          <cell r="F655" t="str">
            <v/>
          </cell>
          <cell r="G655" t="str">
            <v/>
          </cell>
          <cell r="H655" t="str">
            <v/>
          </cell>
          <cell r="I655" t="str">
            <v/>
          </cell>
          <cell r="J655" t="str">
            <v/>
          </cell>
          <cell r="K655" t="str">
            <v/>
          </cell>
          <cell r="L655" t="str">
            <v/>
          </cell>
          <cell r="M655" t="str">
            <v/>
          </cell>
          <cell r="N655" t="str">
            <v/>
          </cell>
          <cell r="O655" t="str">
            <v/>
          </cell>
          <cell r="P655" t="str">
            <v/>
          </cell>
          <cell r="Q655" t="str">
            <v/>
          </cell>
          <cell r="R655" t="e">
            <v>#N/A</v>
          </cell>
          <cell r="S655" t="e">
            <v>#N/A</v>
          </cell>
        </row>
        <row r="656">
          <cell r="A656" t="str">
            <v>OAA0011071</v>
          </cell>
          <cell r="B656" t="str">
            <v>Awaiting Customer</v>
          </cell>
          <cell r="C656" t="str">
            <v xml:space="preserve">symplectic2ASKOA </v>
          </cell>
          <cell r="D656" t="str">
            <v>Pending</v>
          </cell>
          <cell r="E656" t="str">
            <v>Judith Carr</v>
          </cell>
          <cell r="F656" t="str">
            <v/>
          </cell>
          <cell r="G656" t="str">
            <v/>
          </cell>
          <cell r="H656" t="str">
            <v/>
          </cell>
          <cell r="I656" t="str">
            <v/>
          </cell>
          <cell r="J656" t="str">
            <v/>
          </cell>
          <cell r="K656" t="str">
            <v/>
          </cell>
          <cell r="L656" t="str">
            <v/>
          </cell>
          <cell r="M656" t="str">
            <v/>
          </cell>
          <cell r="N656" t="str">
            <v/>
          </cell>
          <cell r="O656" t="str">
            <v/>
          </cell>
          <cell r="P656" t="str">
            <v/>
          </cell>
          <cell r="Q656" t="str">
            <v>735444</v>
          </cell>
          <cell r="R656" t="str">
            <v>10.1016/j.cmi.2015.06.023</v>
          </cell>
          <cell r="S656" t="e">
            <v>#N/A</v>
          </cell>
        </row>
        <row r="657">
          <cell r="A657" t="str">
            <v>OAA0011072</v>
          </cell>
          <cell r="B657" t="str">
            <v>Approved</v>
          </cell>
          <cell r="C657" t="str">
            <v xml:space="preserve">symplectic2ASKOA </v>
          </cell>
          <cell r="D657" t="str">
            <v>Pending</v>
          </cell>
          <cell r="E657" t="str">
            <v>Nora Mulvaney</v>
          </cell>
          <cell r="F657" t="str">
            <v/>
          </cell>
          <cell r="G657" t="str">
            <v/>
          </cell>
          <cell r="H657" t="str">
            <v/>
          </cell>
          <cell r="I657" t="str">
            <v/>
          </cell>
          <cell r="J657" t="str">
            <v/>
          </cell>
          <cell r="K657" t="str">
            <v/>
          </cell>
          <cell r="L657" t="str">
            <v/>
          </cell>
          <cell r="M657" t="str">
            <v/>
          </cell>
          <cell r="N657" t="str">
            <v/>
          </cell>
          <cell r="O657" t="str">
            <v/>
          </cell>
          <cell r="P657" t="str">
            <v/>
          </cell>
          <cell r="Q657" t="str">
            <v>735600</v>
          </cell>
          <cell r="R657" t="e">
            <v>#N/A</v>
          </cell>
          <cell r="S657" t="e">
            <v>#N/A</v>
          </cell>
        </row>
        <row r="658">
          <cell r="A658" t="str">
            <v>OAA0011073</v>
          </cell>
          <cell r="B658" t="str">
            <v>Rejected</v>
          </cell>
          <cell r="C658" t="str">
            <v xml:space="preserve">symplectic2ASKOA </v>
          </cell>
          <cell r="D658" t="str">
            <v>Pending</v>
          </cell>
          <cell r="E658" t="str">
            <v>Lucy Lambe</v>
          </cell>
          <cell r="F658" t="str">
            <v/>
          </cell>
          <cell r="G658" t="str">
            <v/>
          </cell>
          <cell r="H658" t="str">
            <v/>
          </cell>
          <cell r="I658" t="str">
            <v/>
          </cell>
          <cell r="J658" t="str">
            <v/>
          </cell>
          <cell r="K658" t="str">
            <v/>
          </cell>
          <cell r="L658" t="str">
            <v/>
          </cell>
          <cell r="M658" t="str">
            <v/>
          </cell>
          <cell r="N658" t="str">
            <v/>
          </cell>
          <cell r="O658" t="str">
            <v/>
          </cell>
          <cell r="P658" t="str">
            <v/>
          </cell>
          <cell r="Q658" t="str">
            <v>735595</v>
          </cell>
          <cell r="R658" t="e">
            <v>#N/A</v>
          </cell>
          <cell r="S658" t="e">
            <v>#N/A</v>
          </cell>
        </row>
        <row r="659">
          <cell r="A659" t="str">
            <v>OAA0011074</v>
          </cell>
          <cell r="B659" t="str">
            <v>Rejected</v>
          </cell>
          <cell r="C659" t="str">
            <v xml:space="preserve">symplectic2ASKOA </v>
          </cell>
          <cell r="D659" t="str">
            <v>Pending</v>
          </cell>
          <cell r="E659" t="str">
            <v>Lucy Lambe</v>
          </cell>
          <cell r="F659" t="str">
            <v/>
          </cell>
          <cell r="G659" t="str">
            <v/>
          </cell>
          <cell r="H659" t="str">
            <v/>
          </cell>
          <cell r="I659" t="str">
            <v/>
          </cell>
          <cell r="J659" t="str">
            <v/>
          </cell>
          <cell r="K659" t="str">
            <v/>
          </cell>
          <cell r="L659" t="str">
            <v/>
          </cell>
          <cell r="M659" t="str">
            <v/>
          </cell>
          <cell r="N659" t="str">
            <v/>
          </cell>
          <cell r="O659" t="str">
            <v/>
          </cell>
          <cell r="P659" t="str">
            <v/>
          </cell>
          <cell r="Q659" t="str">
            <v>735597</v>
          </cell>
          <cell r="R659" t="e">
            <v>#N/A</v>
          </cell>
          <cell r="S659" t="e">
            <v>#N/A</v>
          </cell>
        </row>
        <row r="660">
          <cell r="A660" t="str">
            <v>OAA0011075</v>
          </cell>
          <cell r="B660" t="str">
            <v>Approved</v>
          </cell>
          <cell r="C660" t="str">
            <v xml:space="preserve">symplectic2ASKOA </v>
          </cell>
          <cell r="D660" t="str">
            <v>Pending</v>
          </cell>
          <cell r="E660" t="str">
            <v>Nora Mulvaney</v>
          </cell>
          <cell r="F660" t="str">
            <v/>
          </cell>
          <cell r="G660" t="str">
            <v/>
          </cell>
          <cell r="H660" t="str">
            <v/>
          </cell>
          <cell r="I660" t="str">
            <v/>
          </cell>
          <cell r="J660" t="str">
            <v/>
          </cell>
          <cell r="K660" t="str">
            <v/>
          </cell>
          <cell r="L660" t="str">
            <v/>
          </cell>
          <cell r="M660" t="str">
            <v/>
          </cell>
          <cell r="N660" t="str">
            <v/>
          </cell>
          <cell r="O660" t="str">
            <v/>
          </cell>
          <cell r="P660" t="str">
            <v/>
          </cell>
          <cell r="Q660" t="str">
            <v>735617</v>
          </cell>
          <cell r="R660" t="e">
            <v>#N/A</v>
          </cell>
          <cell r="S660" t="e">
            <v>#N/A</v>
          </cell>
        </row>
        <row r="661">
          <cell r="A661" t="str">
            <v>OAA0011076</v>
          </cell>
          <cell r="B661" t="str">
            <v>Approved</v>
          </cell>
          <cell r="C661" t="str">
            <v xml:space="preserve">symplectic2ASKOA </v>
          </cell>
          <cell r="D661" t="str">
            <v>Pending</v>
          </cell>
          <cell r="E661" t="str">
            <v>Nora Mulvaney</v>
          </cell>
          <cell r="F661" t="str">
            <v/>
          </cell>
          <cell r="G661" t="str">
            <v/>
          </cell>
          <cell r="H661" t="str">
            <v/>
          </cell>
          <cell r="I661" t="str">
            <v/>
          </cell>
          <cell r="J661" t="str">
            <v/>
          </cell>
          <cell r="K661" t="str">
            <v/>
          </cell>
          <cell r="L661" t="str">
            <v/>
          </cell>
          <cell r="M661" t="str">
            <v/>
          </cell>
          <cell r="N661" t="str">
            <v/>
          </cell>
          <cell r="O661" t="str">
            <v/>
          </cell>
          <cell r="P661" t="str">
            <v/>
          </cell>
          <cell r="Q661" t="str">
            <v>735631</v>
          </cell>
          <cell r="R661" t="e">
            <v>#N/A</v>
          </cell>
          <cell r="S661" t="e">
            <v>#N/A</v>
          </cell>
        </row>
        <row r="662">
          <cell r="A662" t="str">
            <v>OAA0011077</v>
          </cell>
          <cell r="B662" t="str">
            <v>Rejected</v>
          </cell>
          <cell r="C662" t="str">
            <v xml:space="preserve">symplectic2ASKOA </v>
          </cell>
          <cell r="D662" t="str">
            <v>Pending</v>
          </cell>
          <cell r="E662" t="str">
            <v>Lucy Lambe</v>
          </cell>
          <cell r="F662" t="str">
            <v/>
          </cell>
          <cell r="G662" t="str">
            <v/>
          </cell>
          <cell r="H662" t="str">
            <v/>
          </cell>
          <cell r="I662" t="str">
            <v/>
          </cell>
          <cell r="J662" t="str">
            <v/>
          </cell>
          <cell r="K662" t="str">
            <v/>
          </cell>
          <cell r="L662" t="str">
            <v/>
          </cell>
          <cell r="M662" t="str">
            <v/>
          </cell>
          <cell r="N662" t="str">
            <v/>
          </cell>
          <cell r="O662" t="str">
            <v/>
          </cell>
          <cell r="P662" t="str">
            <v/>
          </cell>
          <cell r="Q662" t="str">
            <v>735630</v>
          </cell>
          <cell r="R662" t="e">
            <v>#N/A</v>
          </cell>
          <cell r="S662" t="e">
            <v>#N/A</v>
          </cell>
        </row>
        <row r="663">
          <cell r="A663" t="str">
            <v>OAA0011078</v>
          </cell>
          <cell r="B663" t="str">
            <v>Rejected</v>
          </cell>
          <cell r="C663" t="str">
            <v xml:space="preserve">symplectic2ASKOA </v>
          </cell>
          <cell r="D663" t="str">
            <v>Pending</v>
          </cell>
          <cell r="E663" t="str">
            <v>Nora Mulvaney</v>
          </cell>
          <cell r="F663" t="str">
            <v/>
          </cell>
          <cell r="G663" t="str">
            <v/>
          </cell>
          <cell r="H663" t="str">
            <v/>
          </cell>
          <cell r="I663" t="str">
            <v/>
          </cell>
          <cell r="J663" t="str">
            <v/>
          </cell>
          <cell r="K663" t="str">
            <v/>
          </cell>
          <cell r="L663" t="str">
            <v/>
          </cell>
          <cell r="M663" t="str">
            <v/>
          </cell>
          <cell r="N663" t="str">
            <v/>
          </cell>
          <cell r="O663" t="str">
            <v/>
          </cell>
          <cell r="P663" t="str">
            <v/>
          </cell>
          <cell r="Q663" t="str">
            <v>735637</v>
          </cell>
          <cell r="R663" t="e">
            <v>#N/A</v>
          </cell>
          <cell r="S663" t="e">
            <v>#N/A</v>
          </cell>
        </row>
        <row r="664">
          <cell r="A664" t="str">
            <v>OAA0011079</v>
          </cell>
          <cell r="B664" t="str">
            <v>Rejected</v>
          </cell>
          <cell r="C664" t="str">
            <v xml:space="preserve">symplectic2ASKOA </v>
          </cell>
          <cell r="D664" t="str">
            <v>Pending</v>
          </cell>
          <cell r="E664" t="str">
            <v>Kate Perris</v>
          </cell>
          <cell r="F664" t="str">
            <v/>
          </cell>
          <cell r="G664" t="str">
            <v/>
          </cell>
          <cell r="H664" t="str">
            <v/>
          </cell>
          <cell r="I664" t="str">
            <v/>
          </cell>
          <cell r="J664" t="str">
            <v/>
          </cell>
          <cell r="K664" t="str">
            <v/>
          </cell>
          <cell r="L664" t="str">
            <v/>
          </cell>
          <cell r="M664" t="str">
            <v/>
          </cell>
          <cell r="N664" t="str">
            <v/>
          </cell>
          <cell r="O664" t="str">
            <v/>
          </cell>
          <cell r="P664" t="str">
            <v/>
          </cell>
          <cell r="Q664" t="str">
            <v>735635</v>
          </cell>
          <cell r="R664" t="e">
            <v>#N/A</v>
          </cell>
          <cell r="S664" t="e">
            <v>#N/A</v>
          </cell>
        </row>
        <row r="665">
          <cell r="A665" t="str">
            <v>OAA0011080</v>
          </cell>
          <cell r="B665" t="str">
            <v>Approved</v>
          </cell>
          <cell r="C665" t="str">
            <v xml:space="preserve">symplectic2ASKOA </v>
          </cell>
          <cell r="D665" t="str">
            <v>Committed</v>
          </cell>
          <cell r="E665" t="str">
            <v>Kate Perris</v>
          </cell>
          <cell r="F665" t="str">
            <v/>
          </cell>
          <cell r="G665" t="str">
            <v/>
          </cell>
          <cell r="H665" t="str">
            <v/>
          </cell>
          <cell r="I665" t="str">
            <v/>
          </cell>
          <cell r="J665" t="str">
            <v/>
          </cell>
          <cell r="K665" t="str">
            <v/>
          </cell>
          <cell r="L665" t="str">
            <v/>
          </cell>
          <cell r="M665" t="str">
            <v/>
          </cell>
          <cell r="N665" t="str">
            <v/>
          </cell>
          <cell r="O665" t="str">
            <v/>
          </cell>
          <cell r="P665" t="str">
            <v/>
          </cell>
          <cell r="Q665" t="str">
            <v>735636</v>
          </cell>
          <cell r="R665" t="e">
            <v>#N/A</v>
          </cell>
          <cell r="S665" t="e">
            <v>#N/A</v>
          </cell>
        </row>
        <row r="666">
          <cell r="A666" t="str">
            <v>OAA0011081</v>
          </cell>
          <cell r="B666" t="str">
            <v>Awaiting Customer</v>
          </cell>
          <cell r="C666" t="str">
            <v xml:space="preserve">symplectic2ASKOA </v>
          </cell>
          <cell r="D666" t="str">
            <v>Pending</v>
          </cell>
          <cell r="E666" t="str">
            <v>Kate Perris</v>
          </cell>
          <cell r="F666" t="str">
            <v/>
          </cell>
          <cell r="G666" t="str">
            <v/>
          </cell>
          <cell r="H666" t="str">
            <v/>
          </cell>
          <cell r="I666" t="str">
            <v/>
          </cell>
          <cell r="J666" t="str">
            <v/>
          </cell>
          <cell r="K666" t="str">
            <v/>
          </cell>
          <cell r="L666" t="str">
            <v/>
          </cell>
          <cell r="M666" t="str">
            <v/>
          </cell>
          <cell r="N666" t="str">
            <v/>
          </cell>
          <cell r="O666" t="str">
            <v/>
          </cell>
          <cell r="P666" t="str">
            <v/>
          </cell>
          <cell r="Q666" t="str">
            <v>735647</v>
          </cell>
          <cell r="R666" t="e">
            <v>#N/A</v>
          </cell>
          <cell r="S666" t="e">
            <v>#N/A</v>
          </cell>
        </row>
        <row r="667">
          <cell r="A667" t="str">
            <v>OAA0011082</v>
          </cell>
          <cell r="B667" t="str">
            <v>Rejected</v>
          </cell>
          <cell r="C667" t="str">
            <v xml:space="preserve">symplectic2ASKOA </v>
          </cell>
          <cell r="D667" t="str">
            <v>Pending</v>
          </cell>
          <cell r="E667" t="str">
            <v>Kate Perris</v>
          </cell>
          <cell r="F667" t="str">
            <v/>
          </cell>
          <cell r="G667" t="str">
            <v/>
          </cell>
          <cell r="H667" t="str">
            <v/>
          </cell>
          <cell r="I667" t="str">
            <v/>
          </cell>
          <cell r="J667" t="str">
            <v/>
          </cell>
          <cell r="K667" t="str">
            <v/>
          </cell>
          <cell r="L667" t="str">
            <v/>
          </cell>
          <cell r="M667" t="str">
            <v/>
          </cell>
          <cell r="N667" t="str">
            <v/>
          </cell>
          <cell r="O667" t="str">
            <v/>
          </cell>
          <cell r="P667" t="str">
            <v/>
          </cell>
          <cell r="Q667" t="str">
            <v>735646</v>
          </cell>
          <cell r="R667" t="str">
            <v>10.1074/jbc.M115.660613</v>
          </cell>
          <cell r="S667" t="e">
            <v>#N/A</v>
          </cell>
        </row>
        <row r="668">
          <cell r="A668" t="str">
            <v>OAA0011083</v>
          </cell>
          <cell r="B668" t="str">
            <v>Rejected</v>
          </cell>
          <cell r="C668" t="str">
            <v xml:space="preserve">symplectic2ASKOA </v>
          </cell>
          <cell r="D668" t="str">
            <v>Pending</v>
          </cell>
          <cell r="E668" t="str">
            <v>Kate Perris</v>
          </cell>
          <cell r="F668" t="str">
            <v/>
          </cell>
          <cell r="G668" t="str">
            <v/>
          </cell>
          <cell r="H668" t="str">
            <v/>
          </cell>
          <cell r="I668" t="str">
            <v/>
          </cell>
          <cell r="J668" t="str">
            <v/>
          </cell>
          <cell r="K668" t="str">
            <v/>
          </cell>
          <cell r="L668" t="str">
            <v/>
          </cell>
          <cell r="M668" t="str">
            <v/>
          </cell>
          <cell r="N668" t="str">
            <v/>
          </cell>
          <cell r="O668" t="str">
            <v/>
          </cell>
          <cell r="P668" t="str">
            <v/>
          </cell>
          <cell r="Q668" t="str">
            <v>735645</v>
          </cell>
          <cell r="R668" t="e">
            <v>#N/A</v>
          </cell>
          <cell r="S668" t="e">
            <v>#N/A</v>
          </cell>
        </row>
        <row r="669">
          <cell r="A669" t="str">
            <v>OAA0011084</v>
          </cell>
          <cell r="B669" t="str">
            <v>Awaiting Customer</v>
          </cell>
          <cell r="C669" t="str">
            <v xml:space="preserve">symplectic2ASKOA </v>
          </cell>
          <cell r="D669" t="str">
            <v>Pending</v>
          </cell>
          <cell r="E669" t="str">
            <v>Wunmi Agunbiade</v>
          </cell>
          <cell r="F669" t="str">
            <v/>
          </cell>
          <cell r="G669" t="str">
            <v/>
          </cell>
          <cell r="H669" t="str">
            <v/>
          </cell>
          <cell r="I669" t="str">
            <v/>
          </cell>
          <cell r="J669" t="str">
            <v/>
          </cell>
          <cell r="K669" t="str">
            <v/>
          </cell>
          <cell r="L669" t="str">
            <v/>
          </cell>
          <cell r="M669" t="str">
            <v/>
          </cell>
          <cell r="N669" t="str">
            <v/>
          </cell>
          <cell r="O669" t="str">
            <v/>
          </cell>
          <cell r="P669" t="str">
            <v/>
          </cell>
          <cell r="Q669" t="str">
            <v>732544</v>
          </cell>
          <cell r="R669" t="str">
            <v>10.1074/jbc.M115.660613</v>
          </cell>
          <cell r="S669" t="e">
            <v>#N/A</v>
          </cell>
        </row>
        <row r="670">
          <cell r="A670" t="str">
            <v>OAA0011085</v>
          </cell>
          <cell r="B670" t="str">
            <v>Rejected</v>
          </cell>
          <cell r="C670" t="str">
            <v xml:space="preserve">symplectic2ASKOA </v>
          </cell>
          <cell r="D670" t="str">
            <v>Pending</v>
          </cell>
          <cell r="E670" t="str">
            <v>Kate Perris</v>
          </cell>
          <cell r="F670" t="str">
            <v/>
          </cell>
          <cell r="G670" t="str">
            <v/>
          </cell>
          <cell r="H670" t="str">
            <v/>
          </cell>
          <cell r="I670" t="str">
            <v/>
          </cell>
          <cell r="J670" t="str">
            <v/>
          </cell>
          <cell r="K670" t="str">
            <v/>
          </cell>
          <cell r="L670" t="str">
            <v/>
          </cell>
          <cell r="M670" t="str">
            <v/>
          </cell>
          <cell r="N670" t="str">
            <v/>
          </cell>
          <cell r="O670" t="str">
            <v/>
          </cell>
          <cell r="P670" t="str">
            <v/>
          </cell>
          <cell r="Q670" t="str">
            <v>735679</v>
          </cell>
          <cell r="R670" t="e">
            <v>#N/A</v>
          </cell>
          <cell r="S670" t="e">
            <v>#N/A</v>
          </cell>
        </row>
        <row r="671">
          <cell r="A671" t="str">
            <v>OAA0011086</v>
          </cell>
          <cell r="B671" t="str">
            <v>Approved</v>
          </cell>
          <cell r="C671" t="str">
            <v>EJ Milner-Gulland</v>
          </cell>
          <cell r="D671" t="str">
            <v>Committed</v>
          </cell>
          <cell r="E671" t="str">
            <v>Amarjit Sandhu</v>
          </cell>
          <cell r="F671" t="str">
            <v/>
          </cell>
          <cell r="G671" t="str">
            <v/>
          </cell>
          <cell r="H671" t="str">
            <v/>
          </cell>
          <cell r="I671" t="str">
            <v/>
          </cell>
          <cell r="J671" t="str">
            <v/>
          </cell>
          <cell r="K671" t="str">
            <v/>
          </cell>
          <cell r="L671" t="str">
            <v/>
          </cell>
          <cell r="M671" t="str">
            <v/>
          </cell>
          <cell r="N671" t="str">
            <v/>
          </cell>
          <cell r="O671" t="str">
            <v/>
          </cell>
          <cell r="P671" t="str">
            <v/>
          </cell>
          <cell r="Q671" t="str">
            <v/>
          </cell>
          <cell r="R671" t="e">
            <v>#N/A</v>
          </cell>
          <cell r="S671" t="e">
            <v>#N/A</v>
          </cell>
        </row>
        <row r="672">
          <cell r="A672" t="str">
            <v>OAA0011087</v>
          </cell>
          <cell r="B672" t="str">
            <v>Approved</v>
          </cell>
          <cell r="C672" t="str">
            <v xml:space="preserve">symplectic2ASKOA </v>
          </cell>
          <cell r="D672" t="str">
            <v>Committed</v>
          </cell>
          <cell r="E672" t="str">
            <v>Kate Perris</v>
          </cell>
          <cell r="F672" t="str">
            <v/>
          </cell>
          <cell r="G672" t="str">
            <v/>
          </cell>
          <cell r="H672" t="str">
            <v/>
          </cell>
          <cell r="I672" t="str">
            <v/>
          </cell>
          <cell r="J672" t="str">
            <v/>
          </cell>
          <cell r="K672" t="str">
            <v/>
          </cell>
          <cell r="L672" t="str">
            <v/>
          </cell>
          <cell r="M672" t="str">
            <v/>
          </cell>
          <cell r="N672" t="str">
            <v/>
          </cell>
          <cell r="O672" t="str">
            <v/>
          </cell>
          <cell r="P672" t="str">
            <v/>
          </cell>
          <cell r="Q672" t="str">
            <v>736162</v>
          </cell>
          <cell r="R672" t="e">
            <v>#N/A</v>
          </cell>
          <cell r="S672" t="e">
            <v>#N/A</v>
          </cell>
        </row>
        <row r="673">
          <cell r="A673" t="str">
            <v>OAA0011088</v>
          </cell>
          <cell r="B673" t="str">
            <v>Approved</v>
          </cell>
          <cell r="C673" t="str">
            <v xml:space="preserve">symplectic2ASKOA </v>
          </cell>
          <cell r="D673" t="str">
            <v>Committed</v>
          </cell>
          <cell r="E673" t="str">
            <v>Kate Perris</v>
          </cell>
          <cell r="F673" t="str">
            <v/>
          </cell>
          <cell r="G673" t="str">
            <v/>
          </cell>
          <cell r="H673" t="str">
            <v/>
          </cell>
          <cell r="I673" t="str">
            <v/>
          </cell>
          <cell r="J673" t="str">
            <v/>
          </cell>
          <cell r="K673" t="str">
            <v/>
          </cell>
          <cell r="L673" t="str">
            <v/>
          </cell>
          <cell r="M673" t="str">
            <v/>
          </cell>
          <cell r="N673" t="str">
            <v/>
          </cell>
          <cell r="O673" t="str">
            <v/>
          </cell>
          <cell r="P673" t="str">
            <v/>
          </cell>
          <cell r="Q673" t="str">
            <v>736297</v>
          </cell>
          <cell r="R673" t="e">
            <v>#N/A</v>
          </cell>
          <cell r="S673" t="e">
            <v>#N/A</v>
          </cell>
        </row>
        <row r="674">
          <cell r="A674" t="str">
            <v>OAA0011089</v>
          </cell>
          <cell r="B674" t="str">
            <v>Rejected</v>
          </cell>
          <cell r="C674" t="str">
            <v xml:space="preserve">symplectic2ASKOA </v>
          </cell>
          <cell r="D674" t="str">
            <v>Pending</v>
          </cell>
          <cell r="E674" t="str">
            <v>Kate Perris</v>
          </cell>
          <cell r="F674" t="str">
            <v/>
          </cell>
          <cell r="G674" t="str">
            <v/>
          </cell>
          <cell r="H674" t="str">
            <v/>
          </cell>
          <cell r="I674" t="str">
            <v/>
          </cell>
          <cell r="J674" t="str">
            <v/>
          </cell>
          <cell r="K674" t="str">
            <v/>
          </cell>
          <cell r="L674" t="str">
            <v/>
          </cell>
          <cell r="M674" t="str">
            <v/>
          </cell>
          <cell r="N674" t="str">
            <v/>
          </cell>
          <cell r="O674" t="str">
            <v/>
          </cell>
          <cell r="P674" t="str">
            <v/>
          </cell>
          <cell r="Q674" t="str">
            <v>736300</v>
          </cell>
          <cell r="R674" t="str">
            <v>10.1016/j.engfracmech.2015.06.061</v>
          </cell>
          <cell r="S674" t="e">
            <v>#N/A</v>
          </cell>
        </row>
        <row r="675">
          <cell r="A675" t="str">
            <v>OAA0011090</v>
          </cell>
          <cell r="B675" t="str">
            <v>Approved</v>
          </cell>
          <cell r="C675" t="str">
            <v xml:space="preserve">symplectic2ASKOA </v>
          </cell>
          <cell r="D675" t="str">
            <v>Committed</v>
          </cell>
          <cell r="E675" t="str">
            <v>Kate Perris</v>
          </cell>
          <cell r="F675" t="str">
            <v/>
          </cell>
          <cell r="G675" t="str">
            <v/>
          </cell>
          <cell r="H675" t="str">
            <v/>
          </cell>
          <cell r="I675" t="str">
            <v/>
          </cell>
          <cell r="J675" t="str">
            <v/>
          </cell>
          <cell r="K675" t="str">
            <v/>
          </cell>
          <cell r="L675" t="str">
            <v/>
          </cell>
          <cell r="M675" t="str">
            <v/>
          </cell>
          <cell r="N675" t="str">
            <v/>
          </cell>
          <cell r="O675" t="str">
            <v/>
          </cell>
          <cell r="P675" t="str">
            <v/>
          </cell>
          <cell r="Q675" t="str">
            <v>736301</v>
          </cell>
          <cell r="R675" t="e">
            <v>#N/A</v>
          </cell>
          <cell r="S675" t="e">
            <v>#N/A</v>
          </cell>
        </row>
        <row r="676">
          <cell r="A676" t="str">
            <v>OAA0011093</v>
          </cell>
          <cell r="B676" t="str">
            <v>Awaiting Customer</v>
          </cell>
          <cell r="C676" t="str">
            <v xml:space="preserve">symplectic2ASKOA </v>
          </cell>
          <cell r="D676" t="str">
            <v>Pending</v>
          </cell>
          <cell r="E676" t="str">
            <v>Kate Perris</v>
          </cell>
          <cell r="F676" t="str">
            <v/>
          </cell>
          <cell r="G676" t="str">
            <v/>
          </cell>
          <cell r="H676" t="str">
            <v/>
          </cell>
          <cell r="I676" t="str">
            <v/>
          </cell>
          <cell r="J676" t="str">
            <v/>
          </cell>
          <cell r="K676" t="str">
            <v/>
          </cell>
          <cell r="L676" t="str">
            <v/>
          </cell>
          <cell r="M676" t="str">
            <v/>
          </cell>
          <cell r="N676" t="str">
            <v/>
          </cell>
          <cell r="O676" t="str">
            <v/>
          </cell>
          <cell r="P676" t="str">
            <v/>
          </cell>
          <cell r="Q676" t="str">
            <v>736309</v>
          </cell>
          <cell r="R676" t="str">
            <v>10.1021/acs.jpcb.5b05272</v>
          </cell>
          <cell r="S676" t="e">
            <v>#N/A</v>
          </cell>
        </row>
        <row r="677">
          <cell r="A677" t="str">
            <v>OAA0011095</v>
          </cell>
          <cell r="B677" t="str">
            <v>Approved</v>
          </cell>
          <cell r="C677" t="str">
            <v xml:space="preserve">symplectic2ASKOA </v>
          </cell>
          <cell r="D677" t="str">
            <v>Committed</v>
          </cell>
          <cell r="E677" t="str">
            <v>Kate Perris</v>
          </cell>
          <cell r="F677" t="str">
            <v/>
          </cell>
          <cell r="G677" t="str">
            <v/>
          </cell>
          <cell r="H677" t="str">
            <v/>
          </cell>
          <cell r="I677" t="str">
            <v/>
          </cell>
          <cell r="J677" t="str">
            <v/>
          </cell>
          <cell r="K677" t="str">
            <v/>
          </cell>
          <cell r="L677" t="str">
            <v/>
          </cell>
          <cell r="M677" t="str">
            <v/>
          </cell>
          <cell r="N677" t="str">
            <v/>
          </cell>
          <cell r="O677" t="str">
            <v/>
          </cell>
          <cell r="P677" t="str">
            <v/>
          </cell>
          <cell r="Q677" t="str">
            <v>736320</v>
          </cell>
          <cell r="R677" t="str">
            <v>10.1016/j.ultrasmedbio.2015.06.012</v>
          </cell>
          <cell r="S677" t="e">
            <v>#N/A</v>
          </cell>
        </row>
        <row r="678">
          <cell r="A678" t="str">
            <v>OAA0011096</v>
          </cell>
          <cell r="B678" t="str">
            <v>Approved</v>
          </cell>
          <cell r="C678" t="str">
            <v xml:space="preserve">symplectic2ASKOA </v>
          </cell>
          <cell r="D678" t="str">
            <v>Pending</v>
          </cell>
          <cell r="E678" t="str">
            <v>Nora Mulvaney</v>
          </cell>
          <cell r="F678" t="str">
            <v/>
          </cell>
          <cell r="G678" t="str">
            <v/>
          </cell>
          <cell r="H678" t="str">
            <v/>
          </cell>
          <cell r="I678" t="str">
            <v/>
          </cell>
          <cell r="J678" t="str">
            <v/>
          </cell>
          <cell r="K678" t="str">
            <v/>
          </cell>
          <cell r="L678" t="str">
            <v/>
          </cell>
          <cell r="M678" t="str">
            <v/>
          </cell>
          <cell r="N678" t="str">
            <v/>
          </cell>
          <cell r="O678" t="str">
            <v/>
          </cell>
          <cell r="P678" t="str">
            <v/>
          </cell>
          <cell r="Q678" t="str">
            <v>734045</v>
          </cell>
          <cell r="R678" t="str">
            <v>10.1128/IAI.00291-15</v>
          </cell>
          <cell r="S678" t="e">
            <v>#N/A</v>
          </cell>
        </row>
        <row r="679">
          <cell r="A679" t="str">
            <v>OAA0011097</v>
          </cell>
          <cell r="B679" t="str">
            <v>Awaiting Customer</v>
          </cell>
          <cell r="C679" t="str">
            <v xml:space="preserve">symplectic2ASKOA </v>
          </cell>
          <cell r="D679" t="str">
            <v>Pending</v>
          </cell>
          <cell r="E679" t="str">
            <v>Judith Carr</v>
          </cell>
          <cell r="F679" t="str">
            <v/>
          </cell>
          <cell r="G679" t="str">
            <v/>
          </cell>
          <cell r="H679" t="str">
            <v/>
          </cell>
          <cell r="I679" t="str">
            <v/>
          </cell>
          <cell r="J679" t="str">
            <v/>
          </cell>
          <cell r="K679" t="str">
            <v/>
          </cell>
          <cell r="L679" t="str">
            <v/>
          </cell>
          <cell r="M679" t="str">
            <v/>
          </cell>
          <cell r="N679" t="str">
            <v/>
          </cell>
          <cell r="O679" t="str">
            <v/>
          </cell>
          <cell r="P679" t="str">
            <v/>
          </cell>
          <cell r="Q679" t="str">
            <v>736332</v>
          </cell>
          <cell r="R679" t="e">
            <v>#N/A</v>
          </cell>
          <cell r="S679" t="e">
            <v>#N/A</v>
          </cell>
        </row>
        <row r="680">
          <cell r="A680" t="str">
            <v>OAA0011098</v>
          </cell>
          <cell r="B680" t="str">
            <v>Approved</v>
          </cell>
          <cell r="C680" t="str">
            <v xml:space="preserve">symplectic2ASKOA </v>
          </cell>
          <cell r="D680" t="str">
            <v>Committed</v>
          </cell>
          <cell r="E680" t="str">
            <v>Kate Perris</v>
          </cell>
          <cell r="F680" t="str">
            <v/>
          </cell>
          <cell r="G680" t="str">
            <v/>
          </cell>
          <cell r="H680" t="str">
            <v/>
          </cell>
          <cell r="I680" t="str">
            <v/>
          </cell>
          <cell r="J680" t="str">
            <v/>
          </cell>
          <cell r="K680" t="str">
            <v/>
          </cell>
          <cell r="L680" t="str">
            <v/>
          </cell>
          <cell r="M680" t="str">
            <v/>
          </cell>
          <cell r="N680" t="str">
            <v/>
          </cell>
          <cell r="O680" t="str">
            <v/>
          </cell>
          <cell r="P680" t="str">
            <v/>
          </cell>
          <cell r="Q680" t="str">
            <v>736330</v>
          </cell>
          <cell r="R680" t="str">
            <v>10.1016/j.compstruc.2015.07.001</v>
          </cell>
          <cell r="S680">
            <v>0</v>
          </cell>
        </row>
        <row r="681">
          <cell r="A681" t="str">
            <v>OAA0011099</v>
          </cell>
          <cell r="B681" t="str">
            <v>Approved</v>
          </cell>
          <cell r="C681" t="str">
            <v xml:space="preserve">symplectic2ASKOA </v>
          </cell>
          <cell r="D681" t="str">
            <v>Committed</v>
          </cell>
          <cell r="E681" t="str">
            <v>Kate Perris</v>
          </cell>
          <cell r="F681" t="str">
            <v/>
          </cell>
          <cell r="G681" t="str">
            <v/>
          </cell>
          <cell r="H681" t="str">
            <v/>
          </cell>
          <cell r="I681" t="str">
            <v/>
          </cell>
          <cell r="J681" t="str">
            <v/>
          </cell>
          <cell r="K681" t="str">
            <v/>
          </cell>
          <cell r="L681" t="str">
            <v/>
          </cell>
          <cell r="M681" t="str">
            <v/>
          </cell>
          <cell r="N681" t="str">
            <v/>
          </cell>
          <cell r="O681" t="str">
            <v/>
          </cell>
          <cell r="P681" t="str">
            <v/>
          </cell>
          <cell r="Q681" t="str">
            <v>736335</v>
          </cell>
          <cell r="R681" t="str">
            <v>10.1016/j.sbi.2015.06.003.</v>
          </cell>
          <cell r="S681">
            <v>0</v>
          </cell>
        </row>
        <row r="682">
          <cell r="A682" t="str">
            <v>OAA0011100</v>
          </cell>
          <cell r="B682" t="str">
            <v>Rejected</v>
          </cell>
          <cell r="C682" t="str">
            <v xml:space="preserve">symplectic2ASKOA </v>
          </cell>
          <cell r="D682" t="str">
            <v>Pending</v>
          </cell>
          <cell r="E682" t="str">
            <v>Kate Perris</v>
          </cell>
          <cell r="F682" t="str">
            <v/>
          </cell>
          <cell r="G682" t="str">
            <v/>
          </cell>
          <cell r="H682" t="str">
            <v/>
          </cell>
          <cell r="I682" t="str">
            <v/>
          </cell>
          <cell r="J682" t="str">
            <v/>
          </cell>
          <cell r="K682" t="str">
            <v/>
          </cell>
          <cell r="L682" t="str">
            <v/>
          </cell>
          <cell r="M682" t="str">
            <v/>
          </cell>
          <cell r="N682" t="str">
            <v/>
          </cell>
          <cell r="O682" t="str">
            <v/>
          </cell>
          <cell r="P682" t="str">
            <v/>
          </cell>
          <cell r="Q682" t="str">
            <v>736373</v>
          </cell>
          <cell r="R682" t="e">
            <v>#N/A</v>
          </cell>
          <cell r="S682" t="e">
            <v>#N/A</v>
          </cell>
        </row>
        <row r="683">
          <cell r="A683" t="str">
            <v>OAA0011101</v>
          </cell>
          <cell r="B683" t="str">
            <v>Rejected</v>
          </cell>
          <cell r="C683" t="str">
            <v xml:space="preserve">symplectic2ASKOA </v>
          </cell>
          <cell r="D683" t="str">
            <v>Pending</v>
          </cell>
          <cell r="E683" t="str">
            <v>Judith Carr</v>
          </cell>
          <cell r="F683" t="str">
            <v/>
          </cell>
          <cell r="G683" t="str">
            <v/>
          </cell>
          <cell r="H683" t="str">
            <v/>
          </cell>
          <cell r="I683" t="str">
            <v/>
          </cell>
          <cell r="J683" t="str">
            <v/>
          </cell>
          <cell r="K683" t="str">
            <v/>
          </cell>
          <cell r="L683" t="str">
            <v/>
          </cell>
          <cell r="M683" t="str">
            <v/>
          </cell>
          <cell r="N683" t="str">
            <v/>
          </cell>
          <cell r="O683" t="str">
            <v/>
          </cell>
          <cell r="P683" t="str">
            <v/>
          </cell>
          <cell r="Q683" t="str">
            <v>672429</v>
          </cell>
          <cell r="R683" t="str">
            <v>10.1016/j.sbi.2014.07.003</v>
          </cell>
          <cell r="S683" t="e">
            <v>#N/A</v>
          </cell>
        </row>
        <row r="684">
          <cell r="A684" t="str">
            <v>OAA0011102</v>
          </cell>
          <cell r="B684" t="str">
            <v>In Progress</v>
          </cell>
          <cell r="C684" t="str">
            <v xml:space="preserve">symplectic2ASKOA </v>
          </cell>
          <cell r="D684" t="str">
            <v>Pending</v>
          </cell>
          <cell r="E684" t="str">
            <v>Nora Mulvaney</v>
          </cell>
          <cell r="F684" t="str">
            <v/>
          </cell>
          <cell r="G684" t="str">
            <v/>
          </cell>
          <cell r="H684" t="str">
            <v/>
          </cell>
          <cell r="I684" t="str">
            <v/>
          </cell>
          <cell r="J684" t="str">
            <v/>
          </cell>
          <cell r="K684" t="str">
            <v/>
          </cell>
          <cell r="L684" t="str">
            <v/>
          </cell>
          <cell r="M684" t="str">
            <v/>
          </cell>
          <cell r="N684" t="str">
            <v/>
          </cell>
          <cell r="O684" t="str">
            <v/>
          </cell>
          <cell r="P684" t="str">
            <v/>
          </cell>
          <cell r="Q684" t="str">
            <v>731292</v>
          </cell>
          <cell r="R684" t="str">
            <v>10.1016/j.compbiomed.2015.04.032</v>
          </cell>
          <cell r="S684" t="e">
            <v>#N/A</v>
          </cell>
        </row>
        <row r="685">
          <cell r="A685" t="str">
            <v>OAA0011103</v>
          </cell>
          <cell r="B685" t="str">
            <v>Approved</v>
          </cell>
          <cell r="C685" t="str">
            <v xml:space="preserve">symplectic2ASKOA </v>
          </cell>
          <cell r="D685" t="str">
            <v>Committed</v>
          </cell>
          <cell r="E685" t="str">
            <v>Kate Perris</v>
          </cell>
          <cell r="F685" t="str">
            <v/>
          </cell>
          <cell r="G685" t="str">
            <v/>
          </cell>
          <cell r="H685" t="str">
            <v/>
          </cell>
          <cell r="I685" t="str">
            <v/>
          </cell>
          <cell r="J685" t="str">
            <v/>
          </cell>
          <cell r="K685" t="str">
            <v/>
          </cell>
          <cell r="L685" t="str">
            <v/>
          </cell>
          <cell r="M685" t="str">
            <v/>
          </cell>
          <cell r="N685" t="str">
            <v/>
          </cell>
          <cell r="O685" t="str">
            <v/>
          </cell>
          <cell r="P685" t="str">
            <v/>
          </cell>
          <cell r="Q685" t="str">
            <v>736437</v>
          </cell>
          <cell r="R685" t="str">
            <v>10.1016/j.renene.2015.06.013</v>
          </cell>
          <cell r="S685">
            <v>0</v>
          </cell>
        </row>
        <row r="686">
          <cell r="A686" t="str">
            <v>OAA0011104</v>
          </cell>
          <cell r="B686" t="str">
            <v>Approved</v>
          </cell>
          <cell r="C686" t="str">
            <v xml:space="preserve">symplectic2ASKOA </v>
          </cell>
          <cell r="D686" t="str">
            <v>Committed</v>
          </cell>
          <cell r="E686" t="str">
            <v>Kate Perris</v>
          </cell>
          <cell r="F686" t="str">
            <v/>
          </cell>
          <cell r="G686" t="str">
            <v/>
          </cell>
          <cell r="H686" t="str">
            <v/>
          </cell>
          <cell r="I686" t="str">
            <v/>
          </cell>
          <cell r="J686" t="str">
            <v/>
          </cell>
          <cell r="K686" t="str">
            <v/>
          </cell>
          <cell r="L686" t="str">
            <v/>
          </cell>
          <cell r="M686" t="str">
            <v/>
          </cell>
          <cell r="N686" t="str">
            <v/>
          </cell>
          <cell r="O686" t="str">
            <v/>
          </cell>
          <cell r="P686" t="str">
            <v/>
          </cell>
          <cell r="Q686" t="str">
            <v>736440</v>
          </cell>
          <cell r="R686" t="str">
            <v>10.1016/j.carbon.2015.07.026</v>
          </cell>
          <cell r="S686">
            <v>0</v>
          </cell>
        </row>
        <row r="687">
          <cell r="A687" t="str">
            <v>OAA0011105</v>
          </cell>
          <cell r="B687" t="str">
            <v>Rejected</v>
          </cell>
          <cell r="C687" t="str">
            <v xml:space="preserve">symplectic2ASKOA </v>
          </cell>
          <cell r="D687" t="str">
            <v>Pending</v>
          </cell>
          <cell r="E687" t="str">
            <v>Kate Perris</v>
          </cell>
          <cell r="F687" t="str">
            <v/>
          </cell>
          <cell r="G687" t="str">
            <v/>
          </cell>
          <cell r="H687" t="str">
            <v/>
          </cell>
          <cell r="I687" t="str">
            <v/>
          </cell>
          <cell r="J687" t="str">
            <v/>
          </cell>
          <cell r="K687" t="str">
            <v/>
          </cell>
          <cell r="L687" t="str">
            <v/>
          </cell>
          <cell r="M687" t="str">
            <v/>
          </cell>
          <cell r="N687" t="str">
            <v/>
          </cell>
          <cell r="O687" t="str">
            <v/>
          </cell>
          <cell r="P687" t="str">
            <v/>
          </cell>
          <cell r="Q687" t="str">
            <v>736442</v>
          </cell>
          <cell r="R687" t="str">
            <v>10.1016/j.tecto.2015.06.024</v>
          </cell>
          <cell r="S687" t="e">
            <v>#N/A</v>
          </cell>
        </row>
        <row r="688">
          <cell r="A688" t="str">
            <v>OAA0011106</v>
          </cell>
          <cell r="B688" t="str">
            <v>Rejected</v>
          </cell>
          <cell r="C688" t="str">
            <v xml:space="preserve">symplectic2ASKOA </v>
          </cell>
          <cell r="D688" t="str">
            <v>Pending</v>
          </cell>
          <cell r="E688" t="str">
            <v>Kate Perris</v>
          </cell>
          <cell r="F688" t="str">
            <v/>
          </cell>
          <cell r="G688" t="str">
            <v/>
          </cell>
          <cell r="H688" t="str">
            <v/>
          </cell>
          <cell r="I688" t="str">
            <v/>
          </cell>
          <cell r="J688" t="str">
            <v/>
          </cell>
          <cell r="K688" t="str">
            <v/>
          </cell>
          <cell r="L688" t="str">
            <v/>
          </cell>
          <cell r="M688" t="str">
            <v/>
          </cell>
          <cell r="N688" t="str">
            <v/>
          </cell>
          <cell r="O688" t="str">
            <v/>
          </cell>
          <cell r="P688" t="str">
            <v/>
          </cell>
          <cell r="Q688" t="str">
            <v>736467</v>
          </cell>
          <cell r="R688" t="str">
            <v>10.1093/jjfinec/nbu032</v>
          </cell>
          <cell r="S688" t="e">
            <v>#N/A</v>
          </cell>
        </row>
        <row r="689">
          <cell r="A689" t="str">
            <v>OAA0011107</v>
          </cell>
          <cell r="B689" t="str">
            <v>Approved</v>
          </cell>
          <cell r="C689" t="str">
            <v xml:space="preserve">symplectic2ASKOA </v>
          </cell>
          <cell r="D689" t="str">
            <v>Committed</v>
          </cell>
          <cell r="E689" t="str">
            <v>Kate Perris</v>
          </cell>
          <cell r="F689" t="str">
            <v/>
          </cell>
          <cell r="G689" t="str">
            <v/>
          </cell>
          <cell r="H689" t="str">
            <v/>
          </cell>
          <cell r="I689" t="str">
            <v/>
          </cell>
          <cell r="J689" t="str">
            <v/>
          </cell>
          <cell r="K689" t="str">
            <v/>
          </cell>
          <cell r="L689" t="str">
            <v/>
          </cell>
          <cell r="M689" t="str">
            <v/>
          </cell>
          <cell r="N689" t="str">
            <v/>
          </cell>
          <cell r="O689" t="str">
            <v/>
          </cell>
          <cell r="P689" t="str">
            <v/>
          </cell>
          <cell r="Q689" t="str">
            <v>736471</v>
          </cell>
          <cell r="R689" t="str">
            <v>10.1109/JPROC.2015.2451218</v>
          </cell>
          <cell r="S689" t="e">
            <v>#N/A</v>
          </cell>
        </row>
        <row r="690">
          <cell r="A690" t="str">
            <v>OAA0011108</v>
          </cell>
          <cell r="B690" t="str">
            <v>Rejected</v>
          </cell>
          <cell r="C690" t="str">
            <v>Molly Stevens</v>
          </cell>
          <cell r="D690" t="str">
            <v>Pending</v>
          </cell>
          <cell r="E690" t="str">
            <v>Kate Perris</v>
          </cell>
          <cell r="F690" t="str">
            <v>098411/Z/12/Z</v>
          </cell>
          <cell r="G690" t="str">
            <v/>
          </cell>
          <cell r="H690">
            <v>560466</v>
          </cell>
          <cell r="I690" t="str">
            <v/>
          </cell>
          <cell r="J690" t="str">
            <v/>
          </cell>
          <cell r="K690" t="str">
            <v/>
          </cell>
          <cell r="L690" t="str">
            <v/>
          </cell>
          <cell r="M690" t="str">
            <v/>
          </cell>
          <cell r="N690" t="str">
            <v/>
          </cell>
          <cell r="O690" t="str">
            <v/>
          </cell>
          <cell r="P690" t="str">
            <v/>
          </cell>
          <cell r="Q690" t="str">
            <v/>
          </cell>
          <cell r="R690" t="e">
            <v>#N/A</v>
          </cell>
          <cell r="S690" t="e">
            <v>#N/A</v>
          </cell>
        </row>
        <row r="691">
          <cell r="A691" t="str">
            <v>OAA0011109</v>
          </cell>
          <cell r="B691" t="str">
            <v>Rejected</v>
          </cell>
          <cell r="C691" t="str">
            <v xml:space="preserve">symplectic2ASKOA </v>
          </cell>
          <cell r="D691" t="str">
            <v>Pending</v>
          </cell>
          <cell r="E691" t="str">
            <v>Kate Perris</v>
          </cell>
          <cell r="F691" t="str">
            <v/>
          </cell>
          <cell r="G691" t="str">
            <v/>
          </cell>
          <cell r="H691" t="str">
            <v/>
          </cell>
          <cell r="I691" t="str">
            <v/>
          </cell>
          <cell r="J691" t="str">
            <v/>
          </cell>
          <cell r="K691" t="str">
            <v/>
          </cell>
          <cell r="L691" t="str">
            <v/>
          </cell>
          <cell r="M691" t="str">
            <v/>
          </cell>
          <cell r="N691" t="str">
            <v/>
          </cell>
          <cell r="O691" t="str">
            <v/>
          </cell>
          <cell r="P691" t="str">
            <v/>
          </cell>
          <cell r="Q691" t="str">
            <v>736514</v>
          </cell>
          <cell r="R691" t="str">
            <v>10.1016/j.jcp.2015.06.020</v>
          </cell>
          <cell r="S691" t="e">
            <v>#N/A</v>
          </cell>
        </row>
        <row r="692">
          <cell r="A692" t="str">
            <v>OAA0011110</v>
          </cell>
          <cell r="B692" t="str">
            <v>Rejected</v>
          </cell>
          <cell r="C692" t="str">
            <v xml:space="preserve">symplectic2ASKOA </v>
          </cell>
          <cell r="D692" t="str">
            <v>Pending</v>
          </cell>
          <cell r="E692" t="str">
            <v>Kate Perris</v>
          </cell>
          <cell r="F692" t="str">
            <v/>
          </cell>
          <cell r="G692" t="str">
            <v/>
          </cell>
          <cell r="H692" t="str">
            <v/>
          </cell>
          <cell r="I692" t="str">
            <v/>
          </cell>
          <cell r="J692" t="str">
            <v/>
          </cell>
          <cell r="K692" t="str">
            <v/>
          </cell>
          <cell r="L692" t="str">
            <v/>
          </cell>
          <cell r="M692" t="str">
            <v/>
          </cell>
          <cell r="N692" t="str">
            <v/>
          </cell>
          <cell r="O692" t="str">
            <v/>
          </cell>
          <cell r="P692" t="str">
            <v/>
          </cell>
          <cell r="Q692" t="str">
            <v>736546</v>
          </cell>
          <cell r="R692" t="str">
            <v>10.1016/j.engfracmech.2015.06.055</v>
          </cell>
          <cell r="S692" t="e">
            <v>#N/A</v>
          </cell>
        </row>
        <row r="693">
          <cell r="A693" t="str">
            <v>OAA0011111</v>
          </cell>
          <cell r="B693" t="str">
            <v>Awaiting Customer</v>
          </cell>
          <cell r="C693" t="str">
            <v xml:space="preserve">symplectic2ASKOA </v>
          </cell>
          <cell r="D693" t="str">
            <v>Pending</v>
          </cell>
          <cell r="E693" t="str">
            <v>Nora Mulvaney</v>
          </cell>
          <cell r="F693" t="str">
            <v/>
          </cell>
          <cell r="G693" t="str">
            <v/>
          </cell>
          <cell r="H693" t="str">
            <v/>
          </cell>
          <cell r="I693" t="str">
            <v/>
          </cell>
          <cell r="J693" t="str">
            <v/>
          </cell>
          <cell r="K693" t="str">
            <v/>
          </cell>
          <cell r="L693" t="str">
            <v/>
          </cell>
          <cell r="M693" t="str">
            <v/>
          </cell>
          <cell r="N693" t="str">
            <v/>
          </cell>
          <cell r="O693" t="str">
            <v/>
          </cell>
          <cell r="P693" t="str">
            <v/>
          </cell>
          <cell r="Q693" t="str">
            <v>736566</v>
          </cell>
          <cell r="R693" t="str">
            <v>10.1016/j.jcp.2015.06.032</v>
          </cell>
          <cell r="S693">
            <v>0</v>
          </cell>
        </row>
        <row r="694">
          <cell r="A694" t="str">
            <v>OAA0011112</v>
          </cell>
          <cell r="B694" t="str">
            <v>Rejected</v>
          </cell>
          <cell r="C694" t="str">
            <v xml:space="preserve">symplectic2ASKOA </v>
          </cell>
          <cell r="D694" t="str">
            <v>Pending</v>
          </cell>
          <cell r="E694" t="str">
            <v>Nora Mulvaney</v>
          </cell>
          <cell r="F694" t="str">
            <v/>
          </cell>
          <cell r="G694" t="str">
            <v/>
          </cell>
          <cell r="H694" t="str">
            <v/>
          </cell>
          <cell r="I694" t="str">
            <v/>
          </cell>
          <cell r="J694" t="str">
            <v/>
          </cell>
          <cell r="K694" t="str">
            <v/>
          </cell>
          <cell r="L694" t="str">
            <v/>
          </cell>
          <cell r="M694" t="str">
            <v/>
          </cell>
          <cell r="N694" t="str">
            <v/>
          </cell>
          <cell r="O694" t="str">
            <v/>
          </cell>
          <cell r="P694" t="str">
            <v/>
          </cell>
          <cell r="Q694" t="str">
            <v>736547</v>
          </cell>
          <cell r="R694" t="str">
            <v>10.1016/j.ijsolstr.2015.05.026</v>
          </cell>
          <cell r="S694" t="e">
            <v>#N/A</v>
          </cell>
        </row>
        <row r="695">
          <cell r="A695" t="str">
            <v>OAA0011113</v>
          </cell>
          <cell r="B695" t="str">
            <v>Approved</v>
          </cell>
          <cell r="C695" t="str">
            <v xml:space="preserve">symplectic2ASKOA </v>
          </cell>
          <cell r="D695" t="str">
            <v>Pending</v>
          </cell>
          <cell r="E695" t="str">
            <v>Nora Mulvaney</v>
          </cell>
          <cell r="F695" t="str">
            <v/>
          </cell>
          <cell r="G695" t="str">
            <v/>
          </cell>
          <cell r="H695" t="str">
            <v/>
          </cell>
          <cell r="I695" t="str">
            <v/>
          </cell>
          <cell r="J695" t="str">
            <v/>
          </cell>
          <cell r="K695" t="str">
            <v/>
          </cell>
          <cell r="L695" t="str">
            <v/>
          </cell>
          <cell r="M695" t="str">
            <v/>
          </cell>
          <cell r="N695" t="str">
            <v/>
          </cell>
          <cell r="O695" t="str">
            <v/>
          </cell>
          <cell r="P695" t="str">
            <v/>
          </cell>
          <cell r="Q695" t="str">
            <v>736583</v>
          </cell>
          <cell r="R695" t="str">
            <v xml:space="preserve">http://dx.doi.org/10.1017/jfm.2015.281 </v>
          </cell>
          <cell r="S695">
            <v>0</v>
          </cell>
        </row>
        <row r="696">
          <cell r="A696" t="str">
            <v>OAA0011114</v>
          </cell>
          <cell r="B696" t="str">
            <v>Approved</v>
          </cell>
          <cell r="C696" t="str">
            <v xml:space="preserve">symplectic2ASKOA </v>
          </cell>
          <cell r="D696" t="str">
            <v>Pending</v>
          </cell>
          <cell r="E696" t="str">
            <v>Nora Mulvaney</v>
          </cell>
          <cell r="F696" t="str">
            <v/>
          </cell>
          <cell r="G696" t="str">
            <v/>
          </cell>
          <cell r="H696" t="str">
            <v/>
          </cell>
          <cell r="I696" t="str">
            <v/>
          </cell>
          <cell r="J696" t="str">
            <v/>
          </cell>
          <cell r="K696" t="str">
            <v/>
          </cell>
          <cell r="L696" t="str">
            <v/>
          </cell>
          <cell r="M696" t="str">
            <v/>
          </cell>
          <cell r="N696" t="str">
            <v/>
          </cell>
          <cell r="O696" t="str">
            <v/>
          </cell>
          <cell r="P696" t="str">
            <v/>
          </cell>
          <cell r="Q696" t="str">
            <v>736582</v>
          </cell>
          <cell r="R696" t="e">
            <v>#N/A</v>
          </cell>
          <cell r="S696" t="e">
            <v>#N/A</v>
          </cell>
        </row>
        <row r="697">
          <cell r="A697" t="str">
            <v>OAA0011115</v>
          </cell>
          <cell r="B697" t="str">
            <v>Awaiting Customer</v>
          </cell>
          <cell r="C697" t="str">
            <v xml:space="preserve">symplectic2ASKOA </v>
          </cell>
          <cell r="D697" t="str">
            <v>Pending</v>
          </cell>
          <cell r="E697" t="str">
            <v>Nora Mulvaney</v>
          </cell>
          <cell r="F697" t="str">
            <v/>
          </cell>
          <cell r="G697" t="str">
            <v/>
          </cell>
          <cell r="H697" t="str">
            <v/>
          </cell>
          <cell r="I697" t="str">
            <v/>
          </cell>
          <cell r="J697" t="str">
            <v/>
          </cell>
          <cell r="K697" t="str">
            <v/>
          </cell>
          <cell r="L697" t="str">
            <v/>
          </cell>
          <cell r="M697" t="str">
            <v/>
          </cell>
          <cell r="N697" t="str">
            <v/>
          </cell>
          <cell r="O697" t="str">
            <v/>
          </cell>
          <cell r="P697" t="str">
            <v/>
          </cell>
          <cell r="Q697" t="str">
            <v>736610</v>
          </cell>
          <cell r="R697" t="e">
            <v>#N/A</v>
          </cell>
          <cell r="S697" t="e">
            <v>#N/A</v>
          </cell>
        </row>
        <row r="698">
          <cell r="A698" t="str">
            <v>OAA0011116</v>
          </cell>
          <cell r="B698" t="str">
            <v>Awaiting Customer</v>
          </cell>
          <cell r="C698" t="str">
            <v xml:space="preserve">symplectic2ASKOA </v>
          </cell>
          <cell r="D698" t="str">
            <v>Pending</v>
          </cell>
          <cell r="E698" t="str">
            <v>Kate Perris</v>
          </cell>
          <cell r="F698" t="str">
            <v/>
          </cell>
          <cell r="G698" t="str">
            <v/>
          </cell>
          <cell r="H698" t="str">
            <v/>
          </cell>
          <cell r="I698" t="str">
            <v/>
          </cell>
          <cell r="J698" t="str">
            <v/>
          </cell>
          <cell r="K698" t="str">
            <v/>
          </cell>
          <cell r="L698" t="str">
            <v/>
          </cell>
          <cell r="M698" t="str">
            <v/>
          </cell>
          <cell r="N698" t="str">
            <v/>
          </cell>
          <cell r="O698" t="str">
            <v/>
          </cell>
          <cell r="P698" t="str">
            <v/>
          </cell>
          <cell r="Q698" t="str">
            <v>736617</v>
          </cell>
          <cell r="R698" t="str">
            <v>10.1016/j.fluid.2015.07.014</v>
          </cell>
          <cell r="S698">
            <v>0</v>
          </cell>
        </row>
        <row r="699">
          <cell r="A699" t="str">
            <v>OAA0011117</v>
          </cell>
          <cell r="B699" t="str">
            <v>Rejected</v>
          </cell>
          <cell r="C699" t="str">
            <v xml:space="preserve">symplectic2ASKOA </v>
          </cell>
          <cell r="D699" t="str">
            <v>Pending</v>
          </cell>
          <cell r="E699" t="str">
            <v>Kate Perris</v>
          </cell>
          <cell r="F699" t="str">
            <v/>
          </cell>
          <cell r="G699" t="str">
            <v/>
          </cell>
          <cell r="H699" t="str">
            <v/>
          </cell>
          <cell r="I699" t="str">
            <v/>
          </cell>
          <cell r="J699" t="str">
            <v/>
          </cell>
          <cell r="K699" t="str">
            <v/>
          </cell>
          <cell r="L699" t="str">
            <v/>
          </cell>
          <cell r="M699" t="str">
            <v/>
          </cell>
          <cell r="N699" t="str">
            <v/>
          </cell>
          <cell r="O699" t="str">
            <v/>
          </cell>
          <cell r="P699" t="str">
            <v/>
          </cell>
          <cell r="Q699" t="str">
            <v>736622</v>
          </cell>
          <cell r="R699" t="e">
            <v>#N/A</v>
          </cell>
          <cell r="S699" t="e">
            <v>#N/A</v>
          </cell>
        </row>
        <row r="700">
          <cell r="A700" t="str">
            <v>OAA0011119</v>
          </cell>
          <cell r="B700" t="str">
            <v>Awaiting Customer</v>
          </cell>
          <cell r="C700" t="str">
            <v>Norbert Klein</v>
          </cell>
          <cell r="D700" t="str">
            <v>Pending</v>
          </cell>
          <cell r="E700" t="str">
            <v>Nora Mulvaney</v>
          </cell>
          <cell r="F700" t="str">
            <v/>
          </cell>
          <cell r="G700" t="str">
            <v/>
          </cell>
          <cell r="H700" t="str">
            <v/>
          </cell>
          <cell r="I700" t="str">
            <v/>
          </cell>
          <cell r="J700" t="str">
            <v/>
          </cell>
          <cell r="K700" t="str">
            <v/>
          </cell>
          <cell r="L700" t="str">
            <v/>
          </cell>
          <cell r="M700" t="str">
            <v/>
          </cell>
          <cell r="N700" t="str">
            <v/>
          </cell>
          <cell r="O700" t="str">
            <v/>
          </cell>
          <cell r="P700" t="str">
            <v/>
          </cell>
          <cell r="Q700" t="str">
            <v>736632</v>
          </cell>
          <cell r="R700" t="str">
            <v>10.1063/1.4927242</v>
          </cell>
          <cell r="S700">
            <v>0</v>
          </cell>
        </row>
        <row r="701">
          <cell r="A701" t="str">
            <v>OAA0011120</v>
          </cell>
          <cell r="B701" t="str">
            <v>Rejected</v>
          </cell>
          <cell r="C701" t="str">
            <v xml:space="preserve">symplectic2ASKOA </v>
          </cell>
          <cell r="D701" t="str">
            <v>Pending</v>
          </cell>
          <cell r="E701" t="str">
            <v>Kate Perris</v>
          </cell>
          <cell r="F701" t="str">
            <v/>
          </cell>
          <cell r="G701" t="str">
            <v/>
          </cell>
          <cell r="H701" t="str">
            <v/>
          </cell>
          <cell r="I701" t="str">
            <v/>
          </cell>
          <cell r="J701" t="str">
            <v/>
          </cell>
          <cell r="K701" t="str">
            <v/>
          </cell>
          <cell r="L701" t="str">
            <v/>
          </cell>
          <cell r="M701" t="str">
            <v/>
          </cell>
          <cell r="N701" t="str">
            <v/>
          </cell>
          <cell r="O701" t="str">
            <v/>
          </cell>
          <cell r="P701" t="str">
            <v/>
          </cell>
          <cell r="Q701" t="str">
            <v>736631</v>
          </cell>
          <cell r="R701" t="str">
            <v>10.1021/acs.jpcc.5b01858</v>
          </cell>
          <cell r="S701" t="e">
            <v>#N/A</v>
          </cell>
        </row>
        <row r="702">
          <cell r="A702" t="str">
            <v>OAA0011121</v>
          </cell>
          <cell r="B702" t="str">
            <v>Approved</v>
          </cell>
          <cell r="C702" t="str">
            <v xml:space="preserve">symplectic2ASKOA </v>
          </cell>
          <cell r="D702" t="str">
            <v>Committed</v>
          </cell>
          <cell r="E702" t="str">
            <v>Kate Perris</v>
          </cell>
          <cell r="F702" t="str">
            <v/>
          </cell>
          <cell r="G702" t="str">
            <v/>
          </cell>
          <cell r="H702" t="str">
            <v/>
          </cell>
          <cell r="I702" t="str">
            <v/>
          </cell>
          <cell r="J702" t="str">
            <v/>
          </cell>
          <cell r="K702" t="str">
            <v/>
          </cell>
          <cell r="L702" t="str">
            <v/>
          </cell>
          <cell r="M702" t="str">
            <v/>
          </cell>
          <cell r="N702" t="str">
            <v/>
          </cell>
          <cell r="O702" t="str">
            <v/>
          </cell>
          <cell r="P702" t="str">
            <v/>
          </cell>
          <cell r="Q702" t="str">
            <v>736646</v>
          </cell>
          <cell r="R702" t="e">
            <v>#N/A</v>
          </cell>
          <cell r="S702" t="e">
            <v>#N/A</v>
          </cell>
        </row>
        <row r="703">
          <cell r="A703" t="str">
            <v>OAA0011122</v>
          </cell>
          <cell r="B703" t="str">
            <v>Approved</v>
          </cell>
          <cell r="C703" t="str">
            <v xml:space="preserve">symplectic2ASKOA </v>
          </cell>
          <cell r="D703" t="str">
            <v>Committed</v>
          </cell>
          <cell r="E703" t="str">
            <v>Kate Perris</v>
          </cell>
          <cell r="F703" t="str">
            <v/>
          </cell>
          <cell r="G703" t="str">
            <v/>
          </cell>
          <cell r="H703" t="str">
            <v/>
          </cell>
          <cell r="I703" t="str">
            <v/>
          </cell>
          <cell r="J703" t="str">
            <v/>
          </cell>
          <cell r="K703" t="str">
            <v/>
          </cell>
          <cell r="L703" t="str">
            <v/>
          </cell>
          <cell r="M703" t="str">
            <v/>
          </cell>
          <cell r="N703" t="str">
            <v/>
          </cell>
          <cell r="O703" t="str">
            <v/>
          </cell>
          <cell r="P703" t="str">
            <v/>
          </cell>
          <cell r="Q703" t="str">
            <v>736651</v>
          </cell>
          <cell r="R703" t="e">
            <v>#N/A</v>
          </cell>
          <cell r="S703" t="e">
            <v>#N/A</v>
          </cell>
        </row>
        <row r="704">
          <cell r="A704" t="str">
            <v>OAA0011123</v>
          </cell>
          <cell r="B704" t="str">
            <v>Rejected</v>
          </cell>
          <cell r="C704" t="str">
            <v xml:space="preserve">symplectic2ASKOA </v>
          </cell>
          <cell r="D704" t="str">
            <v>Pending</v>
          </cell>
          <cell r="E704" t="str">
            <v>Nora Mulvaney</v>
          </cell>
          <cell r="F704" t="str">
            <v/>
          </cell>
          <cell r="G704" t="str">
            <v/>
          </cell>
          <cell r="H704" t="str">
            <v/>
          </cell>
          <cell r="I704" t="str">
            <v/>
          </cell>
          <cell r="J704" t="str">
            <v/>
          </cell>
          <cell r="K704" t="str">
            <v/>
          </cell>
          <cell r="L704" t="str">
            <v/>
          </cell>
          <cell r="M704" t="str">
            <v/>
          </cell>
          <cell r="N704" t="str">
            <v/>
          </cell>
          <cell r="O704" t="str">
            <v/>
          </cell>
          <cell r="P704" t="str">
            <v/>
          </cell>
          <cell r="Q704" t="str">
            <v>736661</v>
          </cell>
          <cell r="R704" t="str">
            <v>10.1002/2015GL064795</v>
          </cell>
          <cell r="S704" t="e">
            <v>#N/A</v>
          </cell>
        </row>
        <row r="705">
          <cell r="A705" t="str">
            <v>OAA0011124</v>
          </cell>
          <cell r="B705" t="str">
            <v>Approved</v>
          </cell>
          <cell r="C705" t="str">
            <v xml:space="preserve">symplectic2ASKOA </v>
          </cell>
          <cell r="D705" t="str">
            <v>Committed</v>
          </cell>
          <cell r="E705" t="str">
            <v>Kate Perris</v>
          </cell>
          <cell r="F705" t="str">
            <v/>
          </cell>
          <cell r="G705" t="str">
            <v/>
          </cell>
          <cell r="H705" t="str">
            <v/>
          </cell>
          <cell r="I705" t="str">
            <v/>
          </cell>
          <cell r="J705" t="str">
            <v/>
          </cell>
          <cell r="K705" t="str">
            <v/>
          </cell>
          <cell r="L705" t="str">
            <v/>
          </cell>
          <cell r="M705" t="str">
            <v/>
          </cell>
          <cell r="N705" t="str">
            <v/>
          </cell>
          <cell r="O705" t="str">
            <v/>
          </cell>
          <cell r="P705" t="str">
            <v/>
          </cell>
          <cell r="Q705" t="str">
            <v>736660</v>
          </cell>
          <cell r="R705" t="e">
            <v>#N/A</v>
          </cell>
          <cell r="S705" t="e">
            <v>#N/A</v>
          </cell>
        </row>
        <row r="706">
          <cell r="A706" t="str">
            <v>OAA0011125</v>
          </cell>
          <cell r="B706" t="str">
            <v>Approved</v>
          </cell>
          <cell r="C706" t="str">
            <v xml:space="preserve">symplectic2ASKOA </v>
          </cell>
          <cell r="D706" t="str">
            <v>Committed</v>
          </cell>
          <cell r="E706" t="str">
            <v>Kate Perris</v>
          </cell>
          <cell r="F706" t="str">
            <v/>
          </cell>
          <cell r="G706" t="str">
            <v/>
          </cell>
          <cell r="H706" t="str">
            <v/>
          </cell>
          <cell r="I706" t="str">
            <v/>
          </cell>
          <cell r="J706" t="str">
            <v/>
          </cell>
          <cell r="K706" t="str">
            <v/>
          </cell>
          <cell r="L706" t="str">
            <v/>
          </cell>
          <cell r="M706" t="str">
            <v/>
          </cell>
          <cell r="N706" t="str">
            <v/>
          </cell>
          <cell r="O706" t="str">
            <v/>
          </cell>
          <cell r="P706" t="str">
            <v/>
          </cell>
          <cell r="Q706" t="str">
            <v>725483</v>
          </cell>
          <cell r="R706" t="str">
            <v>10.1016/j.aca.2015.04.027</v>
          </cell>
          <cell r="S706">
            <v>0</v>
          </cell>
        </row>
        <row r="707">
          <cell r="A707" t="str">
            <v>OAA0011126</v>
          </cell>
          <cell r="B707" t="str">
            <v>Approved</v>
          </cell>
          <cell r="C707" t="str">
            <v xml:space="preserve">symplectic2ASKOA </v>
          </cell>
          <cell r="D707" t="str">
            <v>Pending</v>
          </cell>
          <cell r="E707" t="str">
            <v>Nora Mulvaney</v>
          </cell>
          <cell r="F707" t="str">
            <v/>
          </cell>
          <cell r="G707" t="str">
            <v/>
          </cell>
          <cell r="H707" t="str">
            <v/>
          </cell>
          <cell r="I707" t="str">
            <v/>
          </cell>
          <cell r="J707" t="str">
            <v/>
          </cell>
          <cell r="K707" t="str">
            <v/>
          </cell>
          <cell r="L707" t="str">
            <v/>
          </cell>
          <cell r="M707" t="str">
            <v/>
          </cell>
          <cell r="N707" t="str">
            <v/>
          </cell>
          <cell r="O707" t="str">
            <v/>
          </cell>
          <cell r="P707" t="str">
            <v/>
          </cell>
          <cell r="Q707" t="str">
            <v>733140</v>
          </cell>
          <cell r="R707" t="str">
            <v>10.1016/j.aca.2015.04.027</v>
          </cell>
          <cell r="S707" t="e">
            <v>#N/A</v>
          </cell>
        </row>
        <row r="708">
          <cell r="A708" t="str">
            <v>OAA0011127</v>
          </cell>
          <cell r="B708" t="str">
            <v>Rejected</v>
          </cell>
          <cell r="C708" t="str">
            <v xml:space="preserve">symplectic2ASKOA </v>
          </cell>
          <cell r="D708" t="str">
            <v>Pending</v>
          </cell>
          <cell r="E708" t="str">
            <v>Kate Perris</v>
          </cell>
          <cell r="F708" t="str">
            <v/>
          </cell>
          <cell r="G708" t="str">
            <v/>
          </cell>
          <cell r="H708" t="str">
            <v/>
          </cell>
          <cell r="I708" t="str">
            <v/>
          </cell>
          <cell r="J708" t="str">
            <v/>
          </cell>
          <cell r="K708" t="str">
            <v/>
          </cell>
          <cell r="L708" t="str">
            <v/>
          </cell>
          <cell r="M708" t="str">
            <v/>
          </cell>
          <cell r="N708" t="str">
            <v/>
          </cell>
          <cell r="O708" t="str">
            <v/>
          </cell>
          <cell r="P708" t="str">
            <v/>
          </cell>
          <cell r="Q708" t="str">
            <v>736662</v>
          </cell>
          <cell r="R708" t="str">
            <v>10.1002/2015GL064795</v>
          </cell>
          <cell r="S708" t="e">
            <v>#N/A</v>
          </cell>
        </row>
        <row r="709">
          <cell r="A709" t="str">
            <v>OAA0011128</v>
          </cell>
          <cell r="B709" t="str">
            <v>Rejected</v>
          </cell>
          <cell r="C709" t="str">
            <v xml:space="preserve">symplectic2ASKOA </v>
          </cell>
          <cell r="D709" t="str">
            <v>Pending</v>
          </cell>
          <cell r="E709" t="str">
            <v>Kate Perris</v>
          </cell>
          <cell r="F709" t="str">
            <v/>
          </cell>
          <cell r="G709" t="str">
            <v/>
          </cell>
          <cell r="H709" t="str">
            <v/>
          </cell>
          <cell r="I709" t="str">
            <v/>
          </cell>
          <cell r="J709" t="str">
            <v/>
          </cell>
          <cell r="K709" t="str">
            <v/>
          </cell>
          <cell r="L709" t="str">
            <v/>
          </cell>
          <cell r="M709" t="str">
            <v/>
          </cell>
          <cell r="N709" t="str">
            <v/>
          </cell>
          <cell r="O709" t="str">
            <v/>
          </cell>
          <cell r="P709" t="str">
            <v/>
          </cell>
          <cell r="Q709" t="str">
            <v>736666</v>
          </cell>
          <cell r="R709" t="e">
            <v>#N/A</v>
          </cell>
          <cell r="S709" t="e">
            <v>#N/A</v>
          </cell>
        </row>
        <row r="710">
          <cell r="A710" t="str">
            <v>OAA0011129</v>
          </cell>
          <cell r="B710" t="str">
            <v>Approved</v>
          </cell>
          <cell r="C710" t="str">
            <v xml:space="preserve">symplectic2ASKOA </v>
          </cell>
          <cell r="D710" t="str">
            <v>Committed</v>
          </cell>
          <cell r="E710" t="str">
            <v>Kate Perris</v>
          </cell>
          <cell r="F710" t="str">
            <v/>
          </cell>
          <cell r="G710" t="str">
            <v/>
          </cell>
          <cell r="H710" t="str">
            <v/>
          </cell>
          <cell r="I710" t="str">
            <v/>
          </cell>
          <cell r="J710" t="str">
            <v/>
          </cell>
          <cell r="K710" t="str">
            <v/>
          </cell>
          <cell r="L710" t="str">
            <v/>
          </cell>
          <cell r="M710" t="str">
            <v/>
          </cell>
          <cell r="N710" t="str">
            <v/>
          </cell>
          <cell r="O710" t="str">
            <v/>
          </cell>
          <cell r="P710" t="str">
            <v/>
          </cell>
          <cell r="Q710" t="str">
            <v>736665</v>
          </cell>
          <cell r="R710" t="e">
            <v>#N/A</v>
          </cell>
          <cell r="S710" t="e">
            <v>#N/A</v>
          </cell>
        </row>
        <row r="711">
          <cell r="A711" t="str">
            <v>OAA0011130</v>
          </cell>
          <cell r="B711" t="str">
            <v>Approved</v>
          </cell>
          <cell r="C711" t="str">
            <v xml:space="preserve">symplectic2ASKOA </v>
          </cell>
          <cell r="D711" t="str">
            <v>Committed</v>
          </cell>
          <cell r="E711" t="str">
            <v>Kate Perris</v>
          </cell>
          <cell r="F711" t="str">
            <v/>
          </cell>
          <cell r="G711" t="str">
            <v/>
          </cell>
          <cell r="H711" t="str">
            <v/>
          </cell>
          <cell r="I711" t="str">
            <v/>
          </cell>
          <cell r="J711" t="str">
            <v/>
          </cell>
          <cell r="K711" t="str">
            <v/>
          </cell>
          <cell r="L711" t="str">
            <v/>
          </cell>
          <cell r="M711" t="str">
            <v/>
          </cell>
          <cell r="N711" t="str">
            <v/>
          </cell>
          <cell r="O711" t="str">
            <v/>
          </cell>
          <cell r="P711" t="str">
            <v/>
          </cell>
          <cell r="Q711" t="str">
            <v>736676</v>
          </cell>
          <cell r="R711" t="e">
            <v>#N/A</v>
          </cell>
          <cell r="S711" t="e">
            <v>#N/A</v>
          </cell>
        </row>
        <row r="712">
          <cell r="A712" t="str">
            <v>OAA0011132</v>
          </cell>
          <cell r="B712" t="str">
            <v>Approved</v>
          </cell>
          <cell r="C712" t="str">
            <v xml:space="preserve">symplectic2ASKOA </v>
          </cell>
          <cell r="D712" t="str">
            <v>Committed</v>
          </cell>
          <cell r="E712" t="str">
            <v>Kate Perris</v>
          </cell>
          <cell r="F712" t="str">
            <v/>
          </cell>
          <cell r="G712" t="str">
            <v/>
          </cell>
          <cell r="H712" t="str">
            <v/>
          </cell>
          <cell r="I712" t="str">
            <v/>
          </cell>
          <cell r="J712" t="str">
            <v/>
          </cell>
          <cell r="K712" t="str">
            <v/>
          </cell>
          <cell r="L712" t="str">
            <v/>
          </cell>
          <cell r="M712" t="str">
            <v/>
          </cell>
          <cell r="N712" t="str">
            <v/>
          </cell>
          <cell r="O712" t="str">
            <v/>
          </cell>
          <cell r="P712" t="str">
            <v/>
          </cell>
          <cell r="Q712" t="str">
            <v>736690</v>
          </cell>
          <cell r="R712" t="e">
            <v>#N/A</v>
          </cell>
          <cell r="S712" t="e">
            <v>#N/A</v>
          </cell>
        </row>
        <row r="713">
          <cell r="A713" t="str">
            <v>OAA0011133</v>
          </cell>
          <cell r="B713" t="str">
            <v>In Progress</v>
          </cell>
          <cell r="C713" t="str">
            <v>Jon Lloyd</v>
          </cell>
          <cell r="D713" t="str">
            <v>Pending</v>
          </cell>
          <cell r="E713" t="str">
            <v>Nora Mulvaney</v>
          </cell>
          <cell r="F713" t="str">
            <v/>
          </cell>
          <cell r="G713" t="str">
            <v/>
          </cell>
          <cell r="H713" t="str">
            <v/>
          </cell>
          <cell r="I713" t="str">
            <v/>
          </cell>
          <cell r="J713" t="str">
            <v/>
          </cell>
          <cell r="K713" t="str">
            <v/>
          </cell>
          <cell r="L713" t="str">
            <v/>
          </cell>
          <cell r="M713" t="str">
            <v/>
          </cell>
          <cell r="N713" t="str">
            <v/>
          </cell>
          <cell r="O713" t="str">
            <v/>
          </cell>
          <cell r="P713" t="str">
            <v/>
          </cell>
          <cell r="Q713" t="str">
            <v>736619</v>
          </cell>
          <cell r="R713" t="str">
            <v>10.5194/bgd-12-7879-2015</v>
          </cell>
          <cell r="S713">
            <v>0</v>
          </cell>
        </row>
        <row r="714">
          <cell r="A714" t="str">
            <v>OAA0011134</v>
          </cell>
          <cell r="B714" t="str">
            <v>Approved</v>
          </cell>
          <cell r="C714" t="str">
            <v xml:space="preserve">symplectic2ASKOA </v>
          </cell>
          <cell r="D714" t="str">
            <v>Committed</v>
          </cell>
          <cell r="E714" t="str">
            <v>Kate Perris</v>
          </cell>
          <cell r="F714" t="str">
            <v/>
          </cell>
          <cell r="G714" t="str">
            <v/>
          </cell>
          <cell r="H714" t="str">
            <v/>
          </cell>
          <cell r="I714" t="str">
            <v/>
          </cell>
          <cell r="J714" t="str">
            <v/>
          </cell>
          <cell r="K714" t="str">
            <v/>
          </cell>
          <cell r="L714" t="str">
            <v/>
          </cell>
          <cell r="M714" t="str">
            <v/>
          </cell>
          <cell r="N714" t="str">
            <v/>
          </cell>
          <cell r="O714" t="str">
            <v/>
          </cell>
          <cell r="P714" t="str">
            <v/>
          </cell>
          <cell r="Q714" t="str">
            <v>736700</v>
          </cell>
          <cell r="R714" t="str">
            <v>10.1016/j.memsci.2015.07.012</v>
          </cell>
          <cell r="S714">
            <v>0</v>
          </cell>
        </row>
        <row r="715">
          <cell r="A715" t="str">
            <v>OAA0011135</v>
          </cell>
          <cell r="B715" t="str">
            <v>Approved</v>
          </cell>
          <cell r="C715" t="str">
            <v xml:space="preserve">symplectic2ASKOA </v>
          </cell>
          <cell r="D715" t="str">
            <v>Committed</v>
          </cell>
          <cell r="E715" t="str">
            <v>Kate Perris</v>
          </cell>
          <cell r="F715" t="str">
            <v/>
          </cell>
          <cell r="G715" t="str">
            <v/>
          </cell>
          <cell r="H715" t="str">
            <v/>
          </cell>
          <cell r="I715" t="str">
            <v/>
          </cell>
          <cell r="J715" t="str">
            <v/>
          </cell>
          <cell r="K715" t="str">
            <v/>
          </cell>
          <cell r="L715" t="str">
            <v/>
          </cell>
          <cell r="M715" t="str">
            <v/>
          </cell>
          <cell r="N715" t="str">
            <v/>
          </cell>
          <cell r="O715" t="str">
            <v/>
          </cell>
          <cell r="P715" t="str">
            <v/>
          </cell>
          <cell r="Q715" t="str">
            <v>736704</v>
          </cell>
          <cell r="R715" t="e">
            <v>#N/A</v>
          </cell>
          <cell r="S715" t="e">
            <v>#N/A</v>
          </cell>
        </row>
        <row r="716">
          <cell r="A716" t="str">
            <v>OAA0011136</v>
          </cell>
          <cell r="B716" t="str">
            <v>Rejected</v>
          </cell>
          <cell r="C716" t="str">
            <v xml:space="preserve">symplectic2ASKOA </v>
          </cell>
          <cell r="D716" t="str">
            <v>Pending</v>
          </cell>
          <cell r="E716" t="str">
            <v>Kate Perris</v>
          </cell>
          <cell r="F716" t="str">
            <v/>
          </cell>
          <cell r="G716" t="str">
            <v/>
          </cell>
          <cell r="H716" t="str">
            <v/>
          </cell>
          <cell r="I716" t="str">
            <v/>
          </cell>
          <cell r="J716" t="str">
            <v/>
          </cell>
          <cell r="K716" t="str">
            <v/>
          </cell>
          <cell r="L716" t="str">
            <v/>
          </cell>
          <cell r="M716" t="str">
            <v/>
          </cell>
          <cell r="N716" t="str">
            <v/>
          </cell>
          <cell r="O716" t="str">
            <v/>
          </cell>
          <cell r="P716" t="str">
            <v/>
          </cell>
          <cell r="Q716" t="str">
            <v>736702</v>
          </cell>
          <cell r="R716" t="e">
            <v>#N/A</v>
          </cell>
          <cell r="S716" t="e">
            <v>#N/A</v>
          </cell>
        </row>
        <row r="717">
          <cell r="A717" t="str">
            <v>OAA0011137</v>
          </cell>
          <cell r="B717" t="str">
            <v>Approved</v>
          </cell>
          <cell r="C717" t="str">
            <v xml:space="preserve">symplectic2ASKOA </v>
          </cell>
          <cell r="D717" t="str">
            <v>Committed</v>
          </cell>
          <cell r="E717" t="str">
            <v>Kate Perris</v>
          </cell>
          <cell r="F717" t="str">
            <v/>
          </cell>
          <cell r="G717" t="str">
            <v/>
          </cell>
          <cell r="H717" t="str">
            <v/>
          </cell>
          <cell r="I717" t="str">
            <v/>
          </cell>
          <cell r="J717" t="str">
            <v/>
          </cell>
          <cell r="K717" t="str">
            <v/>
          </cell>
          <cell r="L717" t="str">
            <v/>
          </cell>
          <cell r="M717" t="str">
            <v/>
          </cell>
          <cell r="N717" t="str">
            <v/>
          </cell>
          <cell r="O717" t="str">
            <v/>
          </cell>
          <cell r="P717" t="str">
            <v/>
          </cell>
          <cell r="Q717" t="str">
            <v>736716</v>
          </cell>
          <cell r="R717" t="str">
            <v>10.1111/maps.12442</v>
          </cell>
          <cell r="S717" t="e">
            <v>#N/A</v>
          </cell>
        </row>
        <row r="718">
          <cell r="A718" t="str">
            <v>OAA0011138</v>
          </cell>
          <cell r="B718" t="str">
            <v>Rejected</v>
          </cell>
          <cell r="C718" t="str">
            <v xml:space="preserve">symplectic2ASKOA </v>
          </cell>
          <cell r="D718" t="str">
            <v>Pending</v>
          </cell>
          <cell r="E718" t="str">
            <v>Kate Perris</v>
          </cell>
          <cell r="F718" t="str">
            <v/>
          </cell>
          <cell r="G718" t="str">
            <v/>
          </cell>
          <cell r="H718" t="str">
            <v/>
          </cell>
          <cell r="I718" t="str">
            <v/>
          </cell>
          <cell r="J718" t="str">
            <v/>
          </cell>
          <cell r="K718" t="str">
            <v/>
          </cell>
          <cell r="L718" t="str">
            <v/>
          </cell>
          <cell r="M718" t="str">
            <v/>
          </cell>
          <cell r="N718" t="str">
            <v/>
          </cell>
          <cell r="O718" t="str">
            <v/>
          </cell>
          <cell r="P718" t="str">
            <v/>
          </cell>
          <cell r="Q718" t="str">
            <v>736722</v>
          </cell>
          <cell r="R718" t="e">
            <v>#N/A</v>
          </cell>
          <cell r="S718" t="e">
            <v>#N/A</v>
          </cell>
        </row>
        <row r="719">
          <cell r="A719" t="str">
            <v>OAA0011139</v>
          </cell>
          <cell r="B719" t="str">
            <v>Approved</v>
          </cell>
          <cell r="C719" t="str">
            <v xml:space="preserve">symplectic2ASKOA </v>
          </cell>
          <cell r="D719" t="str">
            <v>Committed</v>
          </cell>
          <cell r="E719" t="str">
            <v>Kate Perris</v>
          </cell>
          <cell r="F719" t="str">
            <v/>
          </cell>
          <cell r="G719" t="str">
            <v/>
          </cell>
          <cell r="H719" t="str">
            <v/>
          </cell>
          <cell r="I719" t="str">
            <v/>
          </cell>
          <cell r="J719" t="str">
            <v/>
          </cell>
          <cell r="K719" t="str">
            <v/>
          </cell>
          <cell r="L719" t="str">
            <v/>
          </cell>
          <cell r="M719" t="str">
            <v/>
          </cell>
          <cell r="N719" t="str">
            <v/>
          </cell>
          <cell r="O719" t="str">
            <v/>
          </cell>
          <cell r="P719" t="str">
            <v/>
          </cell>
          <cell r="Q719" t="str">
            <v>736719</v>
          </cell>
          <cell r="R719" t="e">
            <v>#N/A</v>
          </cell>
          <cell r="S719" t="e">
            <v>#N/A</v>
          </cell>
        </row>
        <row r="720">
          <cell r="A720" t="str">
            <v>OAA0011140</v>
          </cell>
          <cell r="B720" t="str">
            <v>Approved</v>
          </cell>
          <cell r="C720" t="str">
            <v xml:space="preserve">symplectic2ASKOA </v>
          </cell>
          <cell r="D720" t="str">
            <v>Committed</v>
          </cell>
          <cell r="E720" t="str">
            <v>Kate Perris</v>
          </cell>
          <cell r="F720" t="str">
            <v/>
          </cell>
          <cell r="G720" t="str">
            <v/>
          </cell>
          <cell r="H720" t="str">
            <v/>
          </cell>
          <cell r="I720" t="str">
            <v/>
          </cell>
          <cell r="J720" t="str">
            <v/>
          </cell>
          <cell r="K720" t="str">
            <v/>
          </cell>
          <cell r="L720" t="str">
            <v/>
          </cell>
          <cell r="M720" t="str">
            <v/>
          </cell>
          <cell r="N720" t="str">
            <v/>
          </cell>
          <cell r="O720" t="str">
            <v/>
          </cell>
          <cell r="P720" t="str">
            <v/>
          </cell>
          <cell r="Q720" t="str">
            <v>736724</v>
          </cell>
          <cell r="R720" t="str">
            <v>10.1063/1.4923291</v>
          </cell>
          <cell r="S720" t="e">
            <v>#N/A</v>
          </cell>
        </row>
        <row r="721">
          <cell r="A721" t="str">
            <v>OAA0011141</v>
          </cell>
          <cell r="B721" t="str">
            <v>In Progress</v>
          </cell>
          <cell r="C721" t="str">
            <v xml:space="preserve">symplectic2ASKOA </v>
          </cell>
          <cell r="D721" t="str">
            <v>Pending</v>
          </cell>
          <cell r="E721" t="str">
            <v>Kate Perris</v>
          </cell>
          <cell r="F721" t="str">
            <v/>
          </cell>
          <cell r="G721" t="str">
            <v/>
          </cell>
          <cell r="H721" t="str">
            <v/>
          </cell>
          <cell r="I721" t="str">
            <v/>
          </cell>
          <cell r="J721" t="str">
            <v/>
          </cell>
          <cell r="K721" t="str">
            <v/>
          </cell>
          <cell r="L721" t="str">
            <v/>
          </cell>
          <cell r="M721" t="str">
            <v/>
          </cell>
          <cell r="N721" t="str">
            <v/>
          </cell>
          <cell r="O721" t="str">
            <v/>
          </cell>
          <cell r="P721" t="str">
            <v/>
          </cell>
          <cell r="Q721" t="str">
            <v>736672</v>
          </cell>
          <cell r="R721" t="str">
            <v>10.1016/j.memsci.2015.07.012</v>
          </cell>
          <cell r="S721" t="e">
            <v>#N/A</v>
          </cell>
        </row>
        <row r="722">
          <cell r="A722" t="str">
            <v>OAA0011142</v>
          </cell>
          <cell r="B722" t="str">
            <v>In Progress</v>
          </cell>
          <cell r="C722" t="str">
            <v xml:space="preserve">symplectic2ASKOA </v>
          </cell>
          <cell r="D722" t="str">
            <v>Pending</v>
          </cell>
          <cell r="E722" t="str">
            <v>Kate Perris</v>
          </cell>
          <cell r="F722" t="str">
            <v/>
          </cell>
          <cell r="G722" t="str">
            <v/>
          </cell>
          <cell r="H722" t="str">
            <v/>
          </cell>
          <cell r="I722" t="str">
            <v/>
          </cell>
          <cell r="J722" t="str">
            <v/>
          </cell>
          <cell r="K722" t="str">
            <v/>
          </cell>
          <cell r="L722" t="str">
            <v/>
          </cell>
          <cell r="M722" t="str">
            <v/>
          </cell>
          <cell r="N722" t="str">
            <v/>
          </cell>
          <cell r="O722" t="str">
            <v/>
          </cell>
          <cell r="P722" t="str">
            <v/>
          </cell>
          <cell r="Q722" t="str">
            <v>736813</v>
          </cell>
          <cell r="R722" t="str">
            <v/>
          </cell>
          <cell r="S722" t="e">
            <v>#N/A</v>
          </cell>
        </row>
        <row r="723">
          <cell r="A723" t="str">
            <v>OAA0010697</v>
          </cell>
          <cell r="B723" t="str">
            <v>Awaiting Customer</v>
          </cell>
          <cell r="C723" t="str">
            <v>Peter Barnes</v>
          </cell>
          <cell r="D723" t="str">
            <v>Pending</v>
          </cell>
          <cell r="E723" t="str">
            <v>Kate Perris</v>
          </cell>
          <cell r="F723" t="str">
            <v>093080/Z/10/Z</v>
          </cell>
          <cell r="G723" t="str">
            <v/>
          </cell>
          <cell r="H723">
            <v>405627</v>
          </cell>
          <cell r="I723" t="str">
            <v/>
          </cell>
          <cell r="J723" t="str">
            <v/>
          </cell>
          <cell r="K723" t="str">
            <v/>
          </cell>
          <cell r="L723" t="str">
            <v/>
          </cell>
          <cell r="M723" t="str">
            <v/>
          </cell>
          <cell r="N723" t="str">
            <v/>
          </cell>
          <cell r="O723" t="str">
            <v/>
          </cell>
          <cell r="P723" t="str">
            <v/>
          </cell>
          <cell r="Q723" t="str">
            <v/>
          </cell>
          <cell r="R723" t="str">
            <v>10.1136/thoraxjnl-2014-206084</v>
          </cell>
          <cell r="S723" t="str">
            <v/>
          </cell>
        </row>
        <row r="724">
          <cell r="A724" t="str">
            <v>OAA0010766</v>
          </cell>
          <cell r="B724" t="str">
            <v>Awaiting Customer</v>
          </cell>
          <cell r="C724" t="str">
            <v>Alasdair Campbell</v>
          </cell>
          <cell r="D724" t="str">
            <v>Pending</v>
          </cell>
          <cell r="E724" t="str">
            <v>Nora Mulvaney</v>
          </cell>
          <cell r="F724" t="str">
            <v/>
          </cell>
          <cell r="G724" t="str">
            <v/>
          </cell>
          <cell r="H724" t="str">
            <v/>
          </cell>
          <cell r="I724" t="str">
            <v/>
          </cell>
          <cell r="J724" t="str">
            <v/>
          </cell>
          <cell r="K724" t="str">
            <v/>
          </cell>
          <cell r="L724" t="str">
            <v/>
          </cell>
          <cell r="M724" t="str">
            <v/>
          </cell>
          <cell r="N724" t="str">
            <v/>
          </cell>
          <cell r="O724" t="str">
            <v/>
          </cell>
          <cell r="P724" t="str">
            <v/>
          </cell>
          <cell r="Q724" t="str">
            <v/>
          </cell>
          <cell r="R724" t="str">
            <v>10.1039/c4tc02593h</v>
          </cell>
          <cell r="S724" t="str">
            <v/>
          </cell>
        </row>
        <row r="725">
          <cell r="A725" t="str">
            <v>OAA0011131</v>
          </cell>
          <cell r="B725" t="str">
            <v>Submitted</v>
          </cell>
          <cell r="C725" t="str">
            <v>Andrew Livingston</v>
          </cell>
          <cell r="D725" t="str">
            <v>Pending</v>
          </cell>
          <cell r="E725" t="str">
            <v>Kate Perris</v>
          </cell>
          <cell r="F725" t="str">
            <v>EP/J014974/1</v>
          </cell>
          <cell r="G725" t="str">
            <v/>
          </cell>
          <cell r="H725">
            <v>496545</v>
          </cell>
          <cell r="I725" t="str">
            <v/>
          </cell>
          <cell r="J725" t="str">
            <v/>
          </cell>
          <cell r="K725" t="str">
            <v/>
          </cell>
          <cell r="L725" t="str">
            <v/>
          </cell>
          <cell r="M725" t="str">
            <v/>
          </cell>
          <cell r="N725" t="str">
            <v/>
          </cell>
          <cell r="O725" t="str">
            <v/>
          </cell>
          <cell r="P725" t="str">
            <v/>
          </cell>
          <cell r="Q725" t="str">
            <v/>
          </cell>
          <cell r="R725" t="str">
            <v>10.1016/j.memsci.2015.06.056</v>
          </cell>
          <cell r="S725" t="str">
            <v/>
          </cell>
        </row>
        <row r="726">
          <cell r="A726" t="str">
            <v>OAA0010547</v>
          </cell>
          <cell r="B726" t="str">
            <v>Approved</v>
          </cell>
          <cell r="C726" t="str">
            <v>Jane Mitchell</v>
          </cell>
          <cell r="D726" t="str">
            <v>Committed</v>
          </cell>
          <cell r="E726" t="str">
            <v>Amarjit Sandhu</v>
          </cell>
          <cell r="F726" t="str">
            <v>085255/Z/08/Z</v>
          </cell>
          <cell r="G726" t="str">
            <v/>
          </cell>
          <cell r="H726">
            <v>112858</v>
          </cell>
          <cell r="I726" t="str">
            <v/>
          </cell>
          <cell r="J726" t="str">
            <v/>
          </cell>
          <cell r="K726" t="str">
            <v/>
          </cell>
          <cell r="L726" t="str">
            <v/>
          </cell>
          <cell r="M726" t="str">
            <v/>
          </cell>
          <cell r="N726" t="str">
            <v/>
          </cell>
          <cell r="O726" t="str">
            <v/>
          </cell>
          <cell r="P726" t="str">
            <v/>
          </cell>
          <cell r="Q726" t="str">
            <v/>
          </cell>
          <cell r="R726" t="str">
            <v>DOI: 10.1161/CIRCULATIONAHA.114.011591</v>
          </cell>
          <cell r="S726" t="str">
            <v/>
          </cell>
        </row>
        <row r="727">
          <cell r="A727" t="str">
            <v>OAA0010396</v>
          </cell>
          <cell r="B727" t="str">
            <v>Approved</v>
          </cell>
          <cell r="C727" t="str">
            <v>Martin Heeney</v>
          </cell>
          <cell r="D727" t="str">
            <v>Committed</v>
          </cell>
          <cell r="E727" t="str">
            <v>Kate Perris</v>
          </cell>
          <cell r="F727" t="str">
            <v>EP/G060738/1</v>
          </cell>
          <cell r="G727" t="str">
            <v/>
          </cell>
          <cell r="H727">
            <v>352898</v>
          </cell>
          <cell r="I727" t="str">
            <v>EP/I002936/1</v>
          </cell>
          <cell r="J727">
            <v>392656</v>
          </cell>
          <cell r="K727" t="str">
            <v/>
          </cell>
          <cell r="L727" t="str">
            <v/>
          </cell>
          <cell r="M727" t="str">
            <v/>
          </cell>
          <cell r="N727" t="str">
            <v/>
          </cell>
          <cell r="O727" t="str">
            <v/>
          </cell>
          <cell r="P727" t="str">
            <v/>
          </cell>
          <cell r="Q727" t="str">
            <v/>
          </cell>
          <cell r="R727" t="str">
            <v>DOI: 10.1039/c4ta05703a</v>
          </cell>
          <cell r="S727" t="str">
            <v/>
          </cell>
        </row>
        <row r="728">
          <cell r="A728" t="str">
            <v>OAA0011091</v>
          </cell>
          <cell r="B728" t="str">
            <v>Approved</v>
          </cell>
          <cell r="C728" t="str">
            <v>Mark Crimmin</v>
          </cell>
          <cell r="D728" t="str">
            <v>Committed</v>
          </cell>
          <cell r="E728" t="str">
            <v>Kate Perris</v>
          </cell>
          <cell r="F728" t="str">
            <v/>
          </cell>
          <cell r="G728" t="str">
            <v/>
          </cell>
          <cell r="H728" t="str">
            <v/>
          </cell>
          <cell r="I728" t="str">
            <v/>
          </cell>
          <cell r="J728" t="str">
            <v/>
          </cell>
          <cell r="K728" t="str">
            <v/>
          </cell>
          <cell r="L728" t="str">
            <v/>
          </cell>
          <cell r="M728" t="str">
            <v/>
          </cell>
          <cell r="N728" t="str">
            <v/>
          </cell>
          <cell r="O728" t="str">
            <v/>
          </cell>
          <cell r="P728" t="str">
            <v/>
          </cell>
          <cell r="Q728" t="str">
            <v/>
          </cell>
          <cell r="R728" t="str">
            <v>dx.doi.org/10.1039/c5dt02144h</v>
          </cell>
          <cell r="S728" t="str">
            <v/>
          </cell>
        </row>
        <row r="729">
          <cell r="A729" t="str">
            <v>OAA0011092</v>
          </cell>
          <cell r="B729" t="str">
            <v>Approved</v>
          </cell>
          <cell r="C729" t="str">
            <v>Mark Crimmin</v>
          </cell>
          <cell r="D729" t="str">
            <v>Committed</v>
          </cell>
          <cell r="E729" t="str">
            <v>Kate Perris</v>
          </cell>
          <cell r="F729" t="str">
            <v/>
          </cell>
          <cell r="G729" t="str">
            <v/>
          </cell>
          <cell r="H729" t="str">
            <v/>
          </cell>
          <cell r="I729" t="str">
            <v/>
          </cell>
          <cell r="J729" t="str">
            <v/>
          </cell>
          <cell r="K729" t="str">
            <v/>
          </cell>
          <cell r="L729" t="str">
            <v/>
          </cell>
          <cell r="M729" t="str">
            <v/>
          </cell>
          <cell r="N729" t="str">
            <v/>
          </cell>
          <cell r="O729" t="str">
            <v/>
          </cell>
          <cell r="P729" t="str">
            <v/>
          </cell>
          <cell r="Q729" t="str">
            <v/>
          </cell>
          <cell r="R729" t="str">
            <v>10.1039/C5CY00462D</v>
          </cell>
          <cell r="S729" t="str">
            <v/>
          </cell>
        </row>
        <row r="730">
          <cell r="A730" t="str">
            <v>OAA0011118</v>
          </cell>
          <cell r="B730" t="str">
            <v>Approved</v>
          </cell>
          <cell r="C730" t="str">
            <v>Judith Carr</v>
          </cell>
          <cell r="D730" t="str">
            <v>Pending</v>
          </cell>
          <cell r="E730" t="str">
            <v>Judith Carr</v>
          </cell>
          <cell r="F730" t="str">
            <v/>
          </cell>
          <cell r="G730" t="str">
            <v/>
          </cell>
          <cell r="H730" t="str">
            <v/>
          </cell>
          <cell r="I730" t="str">
            <v/>
          </cell>
          <cell r="J730" t="str">
            <v/>
          </cell>
          <cell r="K730" t="str">
            <v/>
          </cell>
          <cell r="L730" t="str">
            <v/>
          </cell>
          <cell r="M730" t="str">
            <v/>
          </cell>
          <cell r="N730" t="str">
            <v/>
          </cell>
          <cell r="O730" t="str">
            <v/>
          </cell>
          <cell r="P730" t="str">
            <v/>
          </cell>
          <cell r="Q730" t="str">
            <v/>
          </cell>
          <cell r="R730" t="str">
            <v>10.1016/j.mejo.2014.08.003</v>
          </cell>
          <cell r="S730" t="str">
            <v/>
          </cell>
        </row>
        <row r="731">
          <cell r="A731" t="str">
            <v>OAA0010124</v>
          </cell>
          <cell r="B731" t="str">
            <v>Approved</v>
          </cell>
          <cell r="C731" t="str">
            <v>Gerard Gorman</v>
          </cell>
          <cell r="D731" t="str">
            <v>Charged</v>
          </cell>
          <cell r="E731" t="str">
            <v>Wunmi Agunbiade</v>
          </cell>
          <cell r="F731" t="str">
            <v/>
          </cell>
          <cell r="G731" t="str">
            <v/>
          </cell>
          <cell r="H731" t="str">
            <v/>
          </cell>
          <cell r="I731" t="str">
            <v/>
          </cell>
          <cell r="J731" t="str">
            <v/>
          </cell>
          <cell r="K731" t="str">
            <v/>
          </cell>
          <cell r="L731" t="str">
            <v/>
          </cell>
          <cell r="M731" t="str">
            <v/>
          </cell>
          <cell r="N731" t="str">
            <v/>
          </cell>
          <cell r="O731" t="str">
            <v/>
          </cell>
          <cell r="P731" t="str">
            <v/>
          </cell>
          <cell r="Q731" t="str">
            <v/>
          </cell>
          <cell r="R731" t="str">
            <v>10.5194/gmdd-7-5699-2014</v>
          </cell>
          <cell r="S731" t="str">
            <v/>
          </cell>
        </row>
        <row r="732">
          <cell r="A732" t="str">
            <v>OAA0010044</v>
          </cell>
          <cell r="B732" t="str">
            <v>Approved</v>
          </cell>
          <cell r="C732" t="str">
            <v>Stepan Lucyszyn</v>
          </cell>
          <cell r="D732" t="str">
            <v>Charged</v>
          </cell>
          <cell r="E732" t="str">
            <v>Wunmi Agunbiade</v>
          </cell>
          <cell r="F732" t="str">
            <v/>
          </cell>
          <cell r="G732" t="str">
            <v/>
          </cell>
          <cell r="H732" t="str">
            <v/>
          </cell>
          <cell r="I732" t="str">
            <v/>
          </cell>
          <cell r="J732" t="str">
            <v/>
          </cell>
          <cell r="K732" t="str">
            <v/>
          </cell>
          <cell r="L732" t="str">
            <v/>
          </cell>
          <cell r="M732" t="str">
            <v/>
          </cell>
          <cell r="N732" t="str">
            <v/>
          </cell>
          <cell r="O732" t="str">
            <v/>
          </cell>
          <cell r="P732" t="str">
            <v/>
          </cell>
          <cell r="Q732" t="str">
            <v/>
          </cell>
          <cell r="R732" t="str">
            <v>10.1016/j.sna.2014.06.022</v>
          </cell>
          <cell r="S732" t="str">
            <v/>
          </cell>
        </row>
        <row r="733">
          <cell r="A733" t="str">
            <v>OAA0010055</v>
          </cell>
          <cell r="B733" t="str">
            <v>Approved</v>
          </cell>
          <cell r="C733" t="str">
            <v>Hilary Watt</v>
          </cell>
          <cell r="D733" t="str">
            <v>Charged</v>
          </cell>
          <cell r="E733" t="str">
            <v>Wunmi Agunbiade</v>
          </cell>
          <cell r="F733" t="str">
            <v/>
          </cell>
          <cell r="G733" t="str">
            <v/>
          </cell>
          <cell r="H733" t="str">
            <v/>
          </cell>
          <cell r="I733" t="str">
            <v/>
          </cell>
          <cell r="J733" t="str">
            <v/>
          </cell>
          <cell r="K733" t="str">
            <v/>
          </cell>
          <cell r="L733" t="str">
            <v/>
          </cell>
          <cell r="M733" t="str">
            <v/>
          </cell>
          <cell r="N733" t="str">
            <v/>
          </cell>
          <cell r="O733" t="str">
            <v/>
          </cell>
          <cell r="P733" t="str">
            <v/>
          </cell>
          <cell r="Q733" t="str">
            <v/>
          </cell>
          <cell r="R733" t="str">
            <v>10.1177/2054270414547146</v>
          </cell>
          <cell r="S733" t="str">
            <v/>
          </cell>
        </row>
        <row r="734">
          <cell r="A734" t="str">
            <v>OAA0010565</v>
          </cell>
          <cell r="B734" t="str">
            <v>Approved</v>
          </cell>
          <cell r="C734" t="str">
            <v>Christopher Jackson</v>
          </cell>
          <cell r="D734" t="str">
            <v>Committed</v>
          </cell>
          <cell r="E734" t="str">
            <v>Akposeba Mukoro</v>
          </cell>
          <cell r="F734" t="str">
            <v/>
          </cell>
          <cell r="G734" t="str">
            <v/>
          </cell>
          <cell r="H734" t="str">
            <v/>
          </cell>
          <cell r="I734" t="str">
            <v/>
          </cell>
          <cell r="J734" t="str">
            <v/>
          </cell>
          <cell r="K734" t="str">
            <v/>
          </cell>
          <cell r="L734" t="str">
            <v/>
          </cell>
          <cell r="M734" t="str">
            <v/>
          </cell>
          <cell r="N734" t="str">
            <v/>
          </cell>
          <cell r="O734" t="str">
            <v/>
          </cell>
          <cell r="P734" t="str">
            <v/>
          </cell>
          <cell r="Q734" t="str">
            <v/>
          </cell>
          <cell r="R734" t="str">
            <v>doi:10.1016/j.earscirev.2015.01.004</v>
          </cell>
          <cell r="S734" t="str">
            <v/>
          </cell>
        </row>
        <row r="735">
          <cell r="A735" t="str">
            <v>OAA0010778</v>
          </cell>
          <cell r="B735" t="str">
            <v>Approved</v>
          </cell>
          <cell r="C735" t="str">
            <v>Enrique Castro Sanchez</v>
          </cell>
          <cell r="D735" t="str">
            <v>Charged</v>
          </cell>
          <cell r="E735" t="str">
            <v>Akposeba Mukoro</v>
          </cell>
          <cell r="F735" t="str">
            <v/>
          </cell>
          <cell r="G735" t="str">
            <v/>
          </cell>
          <cell r="H735" t="str">
            <v/>
          </cell>
          <cell r="I735" t="str">
            <v/>
          </cell>
          <cell r="J735" t="str">
            <v/>
          </cell>
          <cell r="K735" t="str">
            <v/>
          </cell>
          <cell r="L735" t="str">
            <v/>
          </cell>
          <cell r="M735" t="str">
            <v/>
          </cell>
          <cell r="N735" t="str">
            <v/>
          </cell>
          <cell r="O735" t="str">
            <v/>
          </cell>
          <cell r="P735" t="str">
            <v/>
          </cell>
          <cell r="Q735" t="str">
            <v/>
          </cell>
          <cell r="R735" t="str">
            <v>http://dx.doi.org/10.1016/j.jhin.2015.01.023</v>
          </cell>
          <cell r="S735" t="str">
            <v/>
          </cell>
        </row>
        <row r="736">
          <cell r="A736" t="str">
            <v>OAA0010825</v>
          </cell>
          <cell r="B736" t="str">
            <v>Awaiting Customer</v>
          </cell>
          <cell r="C736" t="str">
            <v>Martyn McLachlan</v>
          </cell>
          <cell r="D736" t="str">
            <v>Charged</v>
          </cell>
          <cell r="E736" t="str">
            <v>Akposeba Mukoro</v>
          </cell>
          <cell r="F736" t="str">
            <v/>
          </cell>
          <cell r="G736" t="str">
            <v/>
          </cell>
          <cell r="H736" t="str">
            <v/>
          </cell>
          <cell r="I736" t="str">
            <v/>
          </cell>
          <cell r="J736" t="str">
            <v/>
          </cell>
          <cell r="K736" t="str">
            <v/>
          </cell>
          <cell r="L736" t="str">
            <v/>
          </cell>
          <cell r="M736" t="str">
            <v/>
          </cell>
          <cell r="N736" t="str">
            <v/>
          </cell>
          <cell r="O736" t="str">
            <v/>
          </cell>
          <cell r="P736" t="str">
            <v/>
          </cell>
          <cell r="Q736" t="str">
            <v/>
          </cell>
          <cell r="R736" t="str">
            <v>10.1039/C5TC00263J</v>
          </cell>
          <cell r="S736" t="str">
            <v/>
          </cell>
        </row>
        <row r="737">
          <cell r="A737" t="str">
            <v>OAA0010498</v>
          </cell>
          <cell r="B737" t="str">
            <v>Approved</v>
          </cell>
          <cell r="C737" t="str">
            <v>Erol Gelenbe</v>
          </cell>
          <cell r="D737" t="str">
            <v>Charged</v>
          </cell>
          <cell r="E737" t="str">
            <v>Akposeba Mukoro</v>
          </cell>
          <cell r="F737" t="str">
            <v>317888 - NEMESYS</v>
          </cell>
          <cell r="G737" t="str">
            <v/>
          </cell>
          <cell r="H737">
            <v>517820</v>
          </cell>
          <cell r="I737" t="str">
            <v/>
          </cell>
          <cell r="J737" t="str">
            <v/>
          </cell>
          <cell r="K737" t="str">
            <v/>
          </cell>
          <cell r="L737" t="str">
            <v/>
          </cell>
          <cell r="M737" t="str">
            <v/>
          </cell>
          <cell r="N737" t="str">
            <v/>
          </cell>
          <cell r="O737" t="str">
            <v/>
          </cell>
          <cell r="P737" t="str">
            <v/>
          </cell>
          <cell r="Q737" t="str">
            <v/>
          </cell>
          <cell r="R737" t="str">
            <v>10.1109/TETC.2015.2389662</v>
          </cell>
          <cell r="S737" t="str">
            <v/>
          </cell>
        </row>
        <row r="738">
          <cell r="A738" t="str">
            <v>OAA0010208</v>
          </cell>
          <cell r="B738" t="str">
            <v>Rejected</v>
          </cell>
          <cell r="C738" t="str">
            <v>Jenny Nelson</v>
          </cell>
          <cell r="D738" t="str">
            <v>Pending</v>
          </cell>
          <cell r="E738" t="str">
            <v>Amarjit Sandhu</v>
          </cell>
          <cell r="F738" t="str">
            <v>EP/J002305/1</v>
          </cell>
          <cell r="G738" t="str">
            <v/>
          </cell>
          <cell r="H738">
            <v>472020</v>
          </cell>
          <cell r="I738" t="str">
            <v>EP/K010298/1</v>
          </cell>
          <cell r="J738">
            <v>531728</v>
          </cell>
          <cell r="K738" t="str">
            <v>EP/G031088/1</v>
          </cell>
          <cell r="L738">
            <v>263709</v>
          </cell>
          <cell r="M738" t="str">
            <v/>
          </cell>
          <cell r="N738" t="str">
            <v/>
          </cell>
          <cell r="O738" t="str">
            <v/>
          </cell>
          <cell r="P738" t="str">
            <v/>
          </cell>
          <cell r="Q738" t="str">
            <v/>
          </cell>
          <cell r="R738" t="str">
            <v>10.1021/cm502629c</v>
          </cell>
          <cell r="S738" t="str">
            <v/>
          </cell>
        </row>
        <row r="739">
          <cell r="A739" t="str">
            <v>OAA0010343</v>
          </cell>
          <cell r="B739" t="str">
            <v>Rejected</v>
          </cell>
          <cell r="C739" t="str">
            <v>Nobuko Yoshida</v>
          </cell>
          <cell r="D739" t="str">
            <v>Pending</v>
          </cell>
          <cell r="E739" t="str">
            <v>Amarjit Sandhu</v>
          </cell>
          <cell r="F739" t="str">
            <v>EP/G015635/1</v>
          </cell>
          <cell r="G739" t="str">
            <v/>
          </cell>
          <cell r="H739">
            <v>160788</v>
          </cell>
          <cell r="I739" t="str">
            <v>EP/K011715/1</v>
          </cell>
          <cell r="J739">
            <v>520941</v>
          </cell>
          <cell r="K739" t="str">
            <v>ERI 025567 (EP/K034413/1)</v>
          </cell>
          <cell r="L739">
            <v>540525</v>
          </cell>
          <cell r="M739" t="str">
            <v>PO 1553380</v>
          </cell>
          <cell r="N739">
            <v>554036</v>
          </cell>
          <cell r="O739" t="str">
            <v>PO# 10317889</v>
          </cell>
          <cell r="P739">
            <v>480183</v>
          </cell>
          <cell r="Q739" t="str">
            <v/>
          </cell>
          <cell r="R739" t="str">
            <v>10.1007/s10703-014-0218-8</v>
          </cell>
          <cell r="S739" t="str">
            <v/>
          </cell>
        </row>
        <row r="740">
          <cell r="A740" t="str">
            <v>OAA0010344</v>
          </cell>
          <cell r="B740" t="str">
            <v>Rejected</v>
          </cell>
          <cell r="C740" t="str">
            <v>Nobuko Yoshida</v>
          </cell>
          <cell r="D740" t="str">
            <v>Pending</v>
          </cell>
          <cell r="E740" t="str">
            <v>Amarjit Sandhu</v>
          </cell>
          <cell r="F740" t="str">
            <v>EP/G015635/1</v>
          </cell>
          <cell r="G740" t="str">
            <v/>
          </cell>
          <cell r="H740">
            <v>160788</v>
          </cell>
          <cell r="I740" t="str">
            <v>EP/K011715/1</v>
          </cell>
          <cell r="J740">
            <v>520941</v>
          </cell>
          <cell r="K740" t="str">
            <v>ERI 025567 (EP/K034413/1)</v>
          </cell>
          <cell r="L740">
            <v>540525</v>
          </cell>
          <cell r="M740" t="str">
            <v>PO 1553380</v>
          </cell>
          <cell r="N740">
            <v>554036</v>
          </cell>
          <cell r="O740" t="str">
            <v>612985</v>
          </cell>
          <cell r="P740">
            <v>562497</v>
          </cell>
          <cell r="Q740" t="str">
            <v/>
          </cell>
          <cell r="R740" t="str">
            <v>10.1017/S0960129514000188</v>
          </cell>
          <cell r="S740" t="str">
            <v/>
          </cell>
        </row>
        <row r="741">
          <cell r="A741" t="str">
            <v>OAA0010345</v>
          </cell>
          <cell r="B741" t="str">
            <v>Rejected</v>
          </cell>
          <cell r="C741" t="str">
            <v>Nobuko Yoshida</v>
          </cell>
          <cell r="D741" t="str">
            <v>Pending</v>
          </cell>
          <cell r="E741" t="str">
            <v>Amarjit Sandhu</v>
          </cell>
          <cell r="F741" t="str">
            <v>EP/G015635/1</v>
          </cell>
          <cell r="G741" t="str">
            <v/>
          </cell>
          <cell r="H741">
            <v>160788</v>
          </cell>
          <cell r="I741" t="str">
            <v>EP/K011715/1</v>
          </cell>
          <cell r="J741">
            <v>520941</v>
          </cell>
          <cell r="K741" t="str">
            <v>ERI 025567 (EP/K034413/1)</v>
          </cell>
          <cell r="L741">
            <v>540525</v>
          </cell>
          <cell r="M741" t="str">
            <v>PO 1553380</v>
          </cell>
          <cell r="N741">
            <v>554036</v>
          </cell>
          <cell r="O741" t="str">
            <v>EP/F003757/1</v>
          </cell>
          <cell r="P741">
            <v>74431</v>
          </cell>
          <cell r="Q741" t="str">
            <v/>
          </cell>
          <cell r="R741" t="str">
            <v>10.1017/S0960129514000164</v>
          </cell>
          <cell r="S741" t="str">
            <v/>
          </cell>
        </row>
        <row r="742">
          <cell r="A742" t="str">
            <v>OAA0010341</v>
          </cell>
          <cell r="B742" t="str">
            <v>Rejected</v>
          </cell>
          <cell r="C742" t="str">
            <v>Nobuko Yoshida</v>
          </cell>
          <cell r="D742" t="str">
            <v>Pending</v>
          </cell>
          <cell r="E742" t="str">
            <v>Amarjit Sandhu</v>
          </cell>
          <cell r="F742" t="str">
            <v>EP/G015635/1</v>
          </cell>
          <cell r="G742" t="str">
            <v/>
          </cell>
          <cell r="H742">
            <v>160788</v>
          </cell>
          <cell r="I742" t="str">
            <v>EP/K011715/1</v>
          </cell>
          <cell r="J742">
            <v>520941</v>
          </cell>
          <cell r="K742" t="str">
            <v>EP/H500227/1</v>
          </cell>
          <cell r="L742">
            <v>362508</v>
          </cell>
          <cell r="M742" t="str">
            <v>PO# 10317889</v>
          </cell>
          <cell r="N742">
            <v>480183</v>
          </cell>
          <cell r="O742" t="str">
            <v>Raymond Hu's PhD PLUS</v>
          </cell>
          <cell r="P742">
            <v>382877</v>
          </cell>
          <cell r="Q742" t="str">
            <v/>
          </cell>
          <cell r="R742" t="str">
            <v>10.1017/S096012951400019X</v>
          </cell>
          <cell r="S742" t="str">
            <v/>
          </cell>
        </row>
        <row r="743">
          <cell r="A743" t="str">
            <v>OAA0010203</v>
          </cell>
          <cell r="B743" t="str">
            <v>Rejected</v>
          </cell>
          <cell r="C743" t="str">
            <v>Philippa Hatch</v>
          </cell>
          <cell r="D743" t="str">
            <v>Pending</v>
          </cell>
          <cell r="E743" t="str">
            <v>Amarjit Sandhu</v>
          </cell>
          <cell r="F743" t="str">
            <v>090542/Z/09/Z</v>
          </cell>
          <cell r="G743" t="str">
            <v/>
          </cell>
          <cell r="H743">
            <v>361328</v>
          </cell>
          <cell r="I743" t="str">
            <v/>
          </cell>
          <cell r="J743" t="str">
            <v/>
          </cell>
          <cell r="K743" t="str">
            <v/>
          </cell>
          <cell r="L743" t="str">
            <v/>
          </cell>
          <cell r="M743" t="str">
            <v/>
          </cell>
          <cell r="N743" t="str">
            <v/>
          </cell>
          <cell r="O743" t="str">
            <v/>
          </cell>
          <cell r="P743" t="str">
            <v/>
          </cell>
          <cell r="Q743" t="str">
            <v/>
          </cell>
          <cell r="R743" t="str">
            <v>10.1016/j.cgh.2014.08.041</v>
          </cell>
          <cell r="S743" t="str">
            <v/>
          </cell>
        </row>
        <row r="744">
          <cell r="A744" t="str">
            <v>OAA0010650</v>
          </cell>
          <cell r="B744" t="str">
            <v>Rejected</v>
          </cell>
          <cell r="C744" t="str">
            <v>Tony Magee</v>
          </cell>
          <cell r="D744" t="str">
            <v>Pending</v>
          </cell>
          <cell r="E744" t="str">
            <v>Amarjit Sandhu</v>
          </cell>
          <cell r="F744" t="str">
            <v>C6433/A16402</v>
          </cell>
          <cell r="G744" t="str">
            <v/>
          </cell>
          <cell r="H744">
            <v>529656</v>
          </cell>
          <cell r="I744" t="str">
            <v/>
          </cell>
          <cell r="J744" t="str">
            <v/>
          </cell>
          <cell r="K744" t="str">
            <v/>
          </cell>
          <cell r="L744" t="str">
            <v/>
          </cell>
          <cell r="M744" t="str">
            <v/>
          </cell>
          <cell r="N744" t="str">
            <v/>
          </cell>
          <cell r="O744" t="str">
            <v/>
          </cell>
          <cell r="P744" t="str">
            <v/>
          </cell>
          <cell r="Q744" t="str">
            <v/>
          </cell>
          <cell r="R744" t="str">
            <v>10.1021/acs.joc.5b00205</v>
          </cell>
          <cell r="S744" t="str">
            <v/>
          </cell>
        </row>
        <row r="745">
          <cell r="A745" t="str">
            <v>OAA0010100</v>
          </cell>
          <cell r="B745" t="str">
            <v>In Progress</v>
          </cell>
          <cell r="C745" t="str">
            <v>Veronique Fischer</v>
          </cell>
          <cell r="D745" t="str">
            <v>Pending</v>
          </cell>
          <cell r="E745" t="str">
            <v>Amarjit Sandhu</v>
          </cell>
          <cell r="F745" t="str">
            <v/>
          </cell>
          <cell r="G745" t="str">
            <v/>
          </cell>
          <cell r="H745" t="str">
            <v/>
          </cell>
          <cell r="I745" t="str">
            <v/>
          </cell>
          <cell r="J745" t="str">
            <v/>
          </cell>
          <cell r="K745" t="str">
            <v/>
          </cell>
          <cell r="L745" t="str">
            <v/>
          </cell>
          <cell r="M745" t="str">
            <v/>
          </cell>
          <cell r="N745" t="str">
            <v/>
          </cell>
          <cell r="O745" t="str">
            <v/>
          </cell>
          <cell r="P745" t="str">
            <v/>
          </cell>
          <cell r="Q745" t="str">
            <v/>
          </cell>
          <cell r="R745" t="str">
            <v>10.1007/s00605-014-0671-x</v>
          </cell>
          <cell r="S745" t="str">
            <v/>
          </cell>
        </row>
        <row r="746">
          <cell r="A746" t="str">
            <v>OAA0010852</v>
          </cell>
          <cell r="B746" t="str">
            <v>Closed</v>
          </cell>
          <cell r="C746" t="str">
            <v>Daniele Dini</v>
          </cell>
          <cell r="D746" t="str">
            <v>Charged</v>
          </cell>
          <cell r="E746" t="str">
            <v>Akposeba Mukoro</v>
          </cell>
          <cell r="F746" t="str">
            <v>BP cost code 3300008240</v>
          </cell>
          <cell r="G746" t="str">
            <v/>
          </cell>
          <cell r="H746">
            <v>522830</v>
          </cell>
          <cell r="I746" t="str">
            <v/>
          </cell>
          <cell r="J746" t="str">
            <v/>
          </cell>
          <cell r="K746" t="str">
            <v/>
          </cell>
          <cell r="L746" t="str">
            <v/>
          </cell>
          <cell r="M746" t="str">
            <v/>
          </cell>
          <cell r="N746" t="str">
            <v/>
          </cell>
          <cell r="O746" t="str">
            <v/>
          </cell>
          <cell r="P746" t="str">
            <v/>
          </cell>
          <cell r="Q746" t="str">
            <v/>
          </cell>
          <cell r="R746" t="str">
            <v>DOI: 10.1039/c5cp00428d</v>
          </cell>
          <cell r="S746" t="str">
            <v/>
          </cell>
        </row>
        <row r="747">
          <cell r="A747" t="str">
            <v>OAA0010804</v>
          </cell>
          <cell r="B747" t="str">
            <v>Closed</v>
          </cell>
          <cell r="C747" t="str">
            <v>Thomas Reddyhoff</v>
          </cell>
          <cell r="D747" t="str">
            <v>Charged</v>
          </cell>
          <cell r="E747" t="str">
            <v>Akposeba Mukoro</v>
          </cell>
          <cell r="F747" t="str">
            <v/>
          </cell>
          <cell r="G747" t="str">
            <v/>
          </cell>
          <cell r="H747" t="str">
            <v/>
          </cell>
          <cell r="I747" t="str">
            <v/>
          </cell>
          <cell r="J747" t="str">
            <v/>
          </cell>
          <cell r="K747" t="str">
            <v/>
          </cell>
          <cell r="L747" t="str">
            <v/>
          </cell>
          <cell r="M747" t="str">
            <v/>
          </cell>
          <cell r="N747" t="str">
            <v/>
          </cell>
          <cell r="O747" t="str">
            <v/>
          </cell>
          <cell r="P747" t="str">
            <v/>
          </cell>
          <cell r="Q747" t="str">
            <v/>
          </cell>
          <cell r="R747" t="str">
            <v>10.1007/s11249-015-0528-z</v>
          </cell>
          <cell r="S747" t="str">
            <v/>
          </cell>
        </row>
        <row r="748">
          <cell r="A748" t="str">
            <v>OAA0010767</v>
          </cell>
          <cell r="B748" t="str">
            <v>Closed</v>
          </cell>
          <cell r="C748" t="str">
            <v>Hector Keun</v>
          </cell>
          <cell r="D748" t="str">
            <v>Charged</v>
          </cell>
          <cell r="E748" t="str">
            <v>Amarjit Sandhu</v>
          </cell>
          <cell r="F748" t="str">
            <v>259867</v>
          </cell>
          <cell r="G748" t="str">
            <v/>
          </cell>
          <cell r="H748">
            <v>433434</v>
          </cell>
          <cell r="I748" t="str">
            <v/>
          </cell>
          <cell r="J748" t="str">
            <v/>
          </cell>
          <cell r="K748" t="str">
            <v/>
          </cell>
          <cell r="L748" t="str">
            <v/>
          </cell>
          <cell r="M748" t="str">
            <v/>
          </cell>
          <cell r="N748" t="str">
            <v/>
          </cell>
          <cell r="O748" t="str">
            <v/>
          </cell>
          <cell r="P748" t="str">
            <v/>
          </cell>
          <cell r="Q748" t="str">
            <v/>
          </cell>
          <cell r="R748" t="str">
            <v>DOI: 10.1007/s12035-015-9165-7</v>
          </cell>
          <cell r="S748" t="str">
            <v/>
          </cell>
        </row>
        <row r="749">
          <cell r="A749" t="str">
            <v>OAA0010738</v>
          </cell>
          <cell r="B749" t="str">
            <v>Closed</v>
          </cell>
          <cell r="C749" t="str">
            <v>David Hand</v>
          </cell>
          <cell r="D749" t="str">
            <v>Charged</v>
          </cell>
          <cell r="E749" t="str">
            <v>Amarjit Sandhu</v>
          </cell>
          <cell r="F749" t="str">
            <v/>
          </cell>
          <cell r="G749" t="str">
            <v/>
          </cell>
          <cell r="H749" t="str">
            <v/>
          </cell>
          <cell r="I749" t="str">
            <v/>
          </cell>
          <cell r="J749" t="str">
            <v/>
          </cell>
          <cell r="K749" t="str">
            <v/>
          </cell>
          <cell r="L749" t="str">
            <v/>
          </cell>
          <cell r="M749" t="str">
            <v/>
          </cell>
          <cell r="N749" t="str">
            <v/>
          </cell>
          <cell r="O749" t="str">
            <v/>
          </cell>
          <cell r="P749" t="str">
            <v/>
          </cell>
          <cell r="Q749" t="str">
            <v/>
          </cell>
          <cell r="R749" t="str">
            <v>10.1007/s11222-015-9565-6</v>
          </cell>
          <cell r="S749" t="str">
            <v/>
          </cell>
        </row>
        <row r="750">
          <cell r="A750" t="str">
            <v>OAA0010843</v>
          </cell>
          <cell r="B750" t="str">
            <v>Approved</v>
          </cell>
          <cell r="C750" t="str">
            <v>Martin McCall</v>
          </cell>
          <cell r="D750" t="str">
            <v>Committed</v>
          </cell>
          <cell r="E750" t="str">
            <v>Judith Carr</v>
          </cell>
          <cell r="F750" t="str">
            <v>EP/K0003305/1</v>
          </cell>
          <cell r="G750" t="str">
            <v/>
          </cell>
          <cell r="H750">
            <v>512255</v>
          </cell>
          <cell r="I750" t="str">
            <v/>
          </cell>
          <cell r="J750" t="str">
            <v/>
          </cell>
          <cell r="K750" t="str">
            <v/>
          </cell>
          <cell r="L750" t="str">
            <v/>
          </cell>
          <cell r="M750" t="str">
            <v/>
          </cell>
          <cell r="N750" t="str">
            <v/>
          </cell>
          <cell r="O750" t="str">
            <v/>
          </cell>
          <cell r="P750" t="str">
            <v/>
          </cell>
          <cell r="Q750" t="str">
            <v/>
          </cell>
          <cell r="R750" t="str">
            <v xml:space="preserve"> 10.1016/j.photonics.2015.04.005 </v>
          </cell>
          <cell r="S750" t="str">
            <v/>
          </cell>
        </row>
        <row r="751">
          <cell r="A751" t="str">
            <v>OAA0010866</v>
          </cell>
          <cell r="B751" t="str">
            <v>Closed</v>
          </cell>
          <cell r="C751" t="str">
            <v>Christopher Dunsby</v>
          </cell>
          <cell r="D751" t="str">
            <v>Charged</v>
          </cell>
          <cell r="E751" t="str">
            <v>Amarjit Sandhu</v>
          </cell>
          <cell r="F751" t="str">
            <v>HEALTH-F5-2008-201577</v>
          </cell>
          <cell r="G751" t="str">
            <v/>
          </cell>
          <cell r="H751">
            <v>111477</v>
          </cell>
          <cell r="I751" t="str">
            <v>EP/I02770X/1</v>
          </cell>
          <cell r="J751">
            <v>440450</v>
          </cell>
          <cell r="K751" t="str">
            <v/>
          </cell>
          <cell r="L751" t="str">
            <v/>
          </cell>
          <cell r="M751" t="str">
            <v/>
          </cell>
          <cell r="N751" t="str">
            <v/>
          </cell>
          <cell r="O751" t="str">
            <v/>
          </cell>
          <cell r="P751" t="str">
            <v/>
          </cell>
          <cell r="Q751" t="str">
            <v/>
          </cell>
          <cell r="R751" t="str">
            <v xml:space="preserve">10.1007/s10895-015-1583-4 </v>
          </cell>
          <cell r="S751" t="str">
            <v/>
          </cell>
        </row>
        <row r="752">
          <cell r="A752" t="str">
            <v>OAA0011030</v>
          </cell>
          <cell r="B752" t="str">
            <v>Closed</v>
          </cell>
          <cell r="C752" t="str">
            <v>Alexandros Charogiannis</v>
          </cell>
          <cell r="D752" t="str">
            <v>Charged</v>
          </cell>
          <cell r="E752" t="str">
            <v>Kate Perris</v>
          </cell>
          <cell r="F752" t="str">
            <v/>
          </cell>
          <cell r="G752" t="str">
            <v/>
          </cell>
          <cell r="H752" t="str">
            <v/>
          </cell>
          <cell r="I752" t="str">
            <v/>
          </cell>
          <cell r="J752" t="str">
            <v/>
          </cell>
          <cell r="K752" t="str">
            <v/>
          </cell>
          <cell r="L752" t="str">
            <v/>
          </cell>
          <cell r="M752" t="str">
            <v/>
          </cell>
          <cell r="N752" t="str">
            <v/>
          </cell>
          <cell r="O752" t="str">
            <v/>
          </cell>
          <cell r="P752" t="str">
            <v/>
          </cell>
          <cell r="Q752" t="str">
            <v/>
          </cell>
          <cell r="R752" t="str">
            <v>10.1016/j.expthermflusci.2015.06.008</v>
          </cell>
          <cell r="S752" t="str">
            <v/>
          </cell>
        </row>
        <row r="753">
          <cell r="A753" t="str">
            <v>OAA0010776</v>
          </cell>
          <cell r="B753" t="str">
            <v>Closed</v>
          </cell>
          <cell r="C753" t="str">
            <v>Alessio Lomuscio</v>
          </cell>
          <cell r="D753" t="str">
            <v>Charged</v>
          </cell>
          <cell r="E753" t="str">
            <v>Wunmi Agunbiade</v>
          </cell>
          <cell r="F753" t="str">
            <v>EP/I00520X/1</v>
          </cell>
          <cell r="G753" t="str">
            <v/>
          </cell>
          <cell r="H753">
            <v>387065</v>
          </cell>
          <cell r="I753" t="str">
            <v>EP/E035655/1</v>
          </cell>
          <cell r="J753">
            <v>59836</v>
          </cell>
          <cell r="K753" t="str">
            <v>EP/E02727X/1</v>
          </cell>
          <cell r="L753">
            <v>67699</v>
          </cell>
          <cell r="M753" t="str">
            <v/>
          </cell>
          <cell r="N753" t="str">
            <v/>
          </cell>
          <cell r="O753" t="str">
            <v/>
          </cell>
          <cell r="P753" t="str">
            <v/>
          </cell>
          <cell r="Q753" t="str">
            <v/>
          </cell>
          <cell r="R753" t="str">
            <v>10.1007/s10009-015-0378-x</v>
          </cell>
          <cell r="S753" t="str">
            <v/>
          </cell>
        </row>
        <row r="754">
          <cell r="A754" t="str">
            <v>OAA0011063</v>
          </cell>
          <cell r="B754" t="str">
            <v>Closed</v>
          </cell>
          <cell r="C754" t="str">
            <v>Adam Hampshire</v>
          </cell>
          <cell r="D754" t="str">
            <v>Charged</v>
          </cell>
          <cell r="E754" t="str">
            <v>Wunmi Agunbiade</v>
          </cell>
          <cell r="F754" t="str">
            <v/>
          </cell>
          <cell r="G754" t="str">
            <v/>
          </cell>
          <cell r="H754" t="str">
            <v/>
          </cell>
          <cell r="I754" t="str">
            <v/>
          </cell>
          <cell r="J754" t="str">
            <v/>
          </cell>
          <cell r="K754" t="str">
            <v/>
          </cell>
          <cell r="L754" t="str">
            <v/>
          </cell>
          <cell r="M754" t="str">
            <v/>
          </cell>
          <cell r="N754" t="str">
            <v/>
          </cell>
          <cell r="O754" t="str">
            <v/>
          </cell>
          <cell r="P754" t="str">
            <v/>
          </cell>
          <cell r="Q754" t="str">
            <v/>
          </cell>
          <cell r="R754" t="str">
            <v>10.1523/JNEUROSCI.4956-14.2015</v>
          </cell>
          <cell r="S754" t="str">
            <v/>
          </cell>
        </row>
        <row r="755">
          <cell r="A755" t="str">
            <v>OAA0011094</v>
          </cell>
          <cell r="B755" t="str">
            <v>Submitted</v>
          </cell>
          <cell r="C755" t="str">
            <v>Molly Stevens</v>
          </cell>
          <cell r="D755" t="str">
            <v>Pending</v>
          </cell>
          <cell r="E755" t="str">
            <v>Kate Perris</v>
          </cell>
          <cell r="F755" t="str">
            <v>098411/Z/12/Z</v>
          </cell>
          <cell r="G755" t="str">
            <v/>
          </cell>
          <cell r="H755">
            <v>560466</v>
          </cell>
          <cell r="I755" t="str">
            <v/>
          </cell>
          <cell r="J755" t="str">
            <v/>
          </cell>
          <cell r="K755" t="str">
            <v/>
          </cell>
          <cell r="L755" t="str">
            <v/>
          </cell>
          <cell r="M755" t="str">
            <v/>
          </cell>
          <cell r="N755" t="str">
            <v/>
          </cell>
          <cell r="O755" t="str">
            <v/>
          </cell>
          <cell r="P755" t="str">
            <v/>
          </cell>
          <cell r="Q755" t="str">
            <v/>
          </cell>
          <cell r="R755" t="str">
            <v>10.1002/adma.201501304</v>
          </cell>
          <cell r="S755" t="str">
            <v/>
          </cell>
        </row>
        <row r="756">
          <cell r="A756" t="str">
            <v>OAA0010774</v>
          </cell>
          <cell r="B756" t="str">
            <v>In Progress</v>
          </cell>
          <cell r="C756" t="str">
            <v>Michael Rushton</v>
          </cell>
          <cell r="D756" t="str">
            <v>Pending</v>
          </cell>
          <cell r="E756" t="str">
            <v>Amarjit Sandhu</v>
          </cell>
          <cell r="F756" t="str">
            <v/>
          </cell>
          <cell r="G756" t="str">
            <v/>
          </cell>
          <cell r="H756" t="str">
            <v/>
          </cell>
          <cell r="I756" t="str">
            <v/>
          </cell>
          <cell r="J756" t="str">
            <v/>
          </cell>
          <cell r="K756" t="str">
            <v/>
          </cell>
          <cell r="L756" t="str">
            <v/>
          </cell>
          <cell r="M756" t="str">
            <v/>
          </cell>
          <cell r="N756" t="str">
            <v/>
          </cell>
          <cell r="O756" t="str">
            <v/>
          </cell>
          <cell r="P756" t="str">
            <v/>
          </cell>
          <cell r="Q756" t="str">
            <v/>
          </cell>
          <cell r="R756" t="str">
            <v>10.1021/cm5045122</v>
          </cell>
          <cell r="S756" t="str">
            <v/>
          </cell>
        </row>
        <row r="757">
          <cell r="A757" t="str">
            <v>OAA0010703</v>
          </cell>
          <cell r="B757" t="str">
            <v>Approved</v>
          </cell>
          <cell r="C757" t="str">
            <v>Vasso Terzidou</v>
          </cell>
          <cell r="D757" t="str">
            <v>Committed</v>
          </cell>
          <cell r="E757" t="str">
            <v>Amarjit Sandhu</v>
          </cell>
          <cell r="F757" t="str">
            <v/>
          </cell>
          <cell r="G757" t="str">
            <v/>
          </cell>
          <cell r="H757" t="str">
            <v/>
          </cell>
          <cell r="I757" t="str">
            <v/>
          </cell>
          <cell r="J757" t="str">
            <v/>
          </cell>
          <cell r="K757" t="str">
            <v/>
          </cell>
          <cell r="L757" t="str">
            <v/>
          </cell>
          <cell r="M757" t="str">
            <v/>
          </cell>
          <cell r="N757" t="str">
            <v/>
          </cell>
          <cell r="O757" t="str">
            <v/>
          </cell>
          <cell r="P757" t="str">
            <v/>
          </cell>
          <cell r="Q757" t="str">
            <v/>
          </cell>
          <cell r="R757" t="str">
            <v>10.1016/j.ajog.2015.03.015</v>
          </cell>
          <cell r="S757" t="str">
            <v/>
          </cell>
        </row>
        <row r="758">
          <cell r="A758" t="str">
            <v>OAA0010850</v>
          </cell>
          <cell r="B758" t="str">
            <v>Closed</v>
          </cell>
          <cell r="C758" t="str">
            <v>Steve Matthews</v>
          </cell>
          <cell r="D758" t="str">
            <v>Charged</v>
          </cell>
          <cell r="E758" t="str">
            <v>Akposeba Mukoro</v>
          </cell>
          <cell r="F758" t="str">
            <v>100280/Z/12/Z</v>
          </cell>
          <cell r="G758" t="str">
            <v/>
          </cell>
          <cell r="H758">
            <v>534164</v>
          </cell>
          <cell r="I758" t="str">
            <v/>
          </cell>
          <cell r="J758" t="str">
            <v/>
          </cell>
          <cell r="K758" t="str">
            <v/>
          </cell>
          <cell r="L758" t="str">
            <v/>
          </cell>
          <cell r="M758" t="str">
            <v/>
          </cell>
          <cell r="N758" t="str">
            <v/>
          </cell>
          <cell r="O758" t="str">
            <v/>
          </cell>
          <cell r="P758" t="str">
            <v/>
          </cell>
          <cell r="Q758" t="str">
            <v/>
          </cell>
          <cell r="R758" t="str">
            <v>10.1107/S2053230X15006354</v>
          </cell>
          <cell r="S758" t="str">
            <v/>
          </cell>
        </row>
        <row r="759">
          <cell r="A759" t="str">
            <v>OAA0010858</v>
          </cell>
          <cell r="B759" t="str">
            <v>Approved</v>
          </cell>
          <cell r="C759" t="str">
            <v>Hugh Spikes</v>
          </cell>
          <cell r="D759" t="str">
            <v>Committed</v>
          </cell>
          <cell r="E759" t="str">
            <v>Amarjit Sandhu</v>
          </cell>
          <cell r="F759" t="str">
            <v/>
          </cell>
          <cell r="G759" t="str">
            <v/>
          </cell>
          <cell r="H759" t="str">
            <v/>
          </cell>
          <cell r="I759" t="str">
            <v/>
          </cell>
          <cell r="J759" t="str">
            <v/>
          </cell>
          <cell r="K759" t="str">
            <v/>
          </cell>
          <cell r="L759" t="str">
            <v/>
          </cell>
          <cell r="M759" t="str">
            <v/>
          </cell>
          <cell r="N759" t="str">
            <v/>
          </cell>
          <cell r="O759" t="str">
            <v/>
          </cell>
          <cell r="P759" t="str">
            <v/>
          </cell>
          <cell r="Q759" t="str">
            <v/>
          </cell>
          <cell r="R759" t="str">
            <v>10.1007/s11249-015-0544-z</v>
          </cell>
          <cell r="S759" t="str">
            <v/>
          </cell>
        </row>
        <row r="760">
          <cell r="A760" t="str">
            <v>OAA0010463</v>
          </cell>
          <cell r="B760" t="str">
            <v>Approved</v>
          </cell>
          <cell r="C760" t="str">
            <v>Nigel Brandon</v>
          </cell>
          <cell r="D760" t="str">
            <v>Committed</v>
          </cell>
          <cell r="E760" t="str">
            <v>Amarjit Sandhu</v>
          </cell>
          <cell r="F760" t="str">
            <v/>
          </cell>
          <cell r="G760" t="str">
            <v/>
          </cell>
          <cell r="H760" t="str">
            <v/>
          </cell>
          <cell r="I760" t="str">
            <v/>
          </cell>
          <cell r="J760" t="str">
            <v/>
          </cell>
          <cell r="K760" t="str">
            <v/>
          </cell>
          <cell r="L760" t="str">
            <v/>
          </cell>
          <cell r="M760" t="str">
            <v/>
          </cell>
          <cell r="N760" t="str">
            <v/>
          </cell>
          <cell r="O760" t="str">
            <v/>
          </cell>
          <cell r="P760" t="str">
            <v/>
          </cell>
          <cell r="Q760" t="str">
            <v/>
          </cell>
          <cell r="R760" t="str">
            <v>10.1039/c4ta06029f</v>
          </cell>
          <cell r="S760" t="str">
            <v/>
          </cell>
        </row>
        <row r="761">
          <cell r="A761" t="str">
            <v>OAA0010707</v>
          </cell>
          <cell r="B761" t="str">
            <v>Approved</v>
          </cell>
          <cell r="C761" t="str">
            <v>Adam Masters</v>
          </cell>
          <cell r="D761" t="str">
            <v>Committed</v>
          </cell>
          <cell r="E761" t="str">
            <v>Amarjit Sandhu</v>
          </cell>
          <cell r="F761" t="str">
            <v/>
          </cell>
          <cell r="G761" t="str">
            <v/>
          </cell>
          <cell r="H761" t="str">
            <v/>
          </cell>
          <cell r="I761" t="str">
            <v/>
          </cell>
          <cell r="J761" t="str">
            <v/>
          </cell>
          <cell r="K761" t="str">
            <v/>
          </cell>
          <cell r="L761" t="str">
            <v/>
          </cell>
          <cell r="M761" t="str">
            <v/>
          </cell>
          <cell r="N761" t="str">
            <v/>
          </cell>
          <cell r="O761" t="str">
            <v/>
          </cell>
          <cell r="P761" t="str">
            <v/>
          </cell>
          <cell r="Q761" t="str">
            <v/>
          </cell>
          <cell r="R761" t="str">
            <v>10.1002/2015GL063361</v>
          </cell>
          <cell r="S761" t="str">
            <v/>
          </cell>
        </row>
        <row r="762">
          <cell r="A762" t="str">
            <v>OAA0011064</v>
          </cell>
          <cell r="B762" t="str">
            <v>Approved</v>
          </cell>
          <cell r="C762" t="str">
            <v>Molly Stevens</v>
          </cell>
          <cell r="D762" t="str">
            <v>Pending</v>
          </cell>
          <cell r="E762" t="str">
            <v>Judith Carr</v>
          </cell>
          <cell r="F762" t="str">
            <v/>
          </cell>
          <cell r="G762" t="str">
            <v/>
          </cell>
          <cell r="H762" t="str">
            <v/>
          </cell>
          <cell r="I762" t="str">
            <v/>
          </cell>
          <cell r="J762" t="str">
            <v/>
          </cell>
          <cell r="K762" t="str">
            <v/>
          </cell>
          <cell r="L762" t="str">
            <v/>
          </cell>
          <cell r="M762" t="str">
            <v/>
          </cell>
          <cell r="N762" t="str">
            <v/>
          </cell>
          <cell r="O762" t="str">
            <v/>
          </cell>
          <cell r="P762" t="str">
            <v/>
          </cell>
          <cell r="Q762" t="str">
            <v/>
          </cell>
          <cell r="R762" t="str">
            <v xml:space="preserve">10.1039/C4AN02346C </v>
          </cell>
          <cell r="S762" t="str">
            <v/>
          </cell>
        </row>
        <row r="763">
          <cell r="A763" t="str">
            <v>OAA0010603</v>
          </cell>
          <cell r="B763" t="str">
            <v>Approved</v>
          </cell>
          <cell r="C763" t="str">
            <v>James Moore Jr</v>
          </cell>
          <cell r="D763" t="str">
            <v>Committed</v>
          </cell>
          <cell r="E763" t="str">
            <v>Amarjit Sandhu</v>
          </cell>
          <cell r="F763" t="str">
            <v>WM120065</v>
          </cell>
          <cell r="G763" t="str">
            <v/>
          </cell>
          <cell r="H763">
            <v>529576</v>
          </cell>
          <cell r="I763" t="str">
            <v>N/A</v>
          </cell>
          <cell r="J763">
            <v>566394</v>
          </cell>
          <cell r="K763" t="str">
            <v/>
          </cell>
          <cell r="L763" t="str">
            <v/>
          </cell>
          <cell r="M763" t="str">
            <v/>
          </cell>
          <cell r="N763" t="str">
            <v/>
          </cell>
          <cell r="O763" t="str">
            <v/>
          </cell>
          <cell r="P763" t="str">
            <v/>
          </cell>
          <cell r="Q763" t="str">
            <v/>
          </cell>
          <cell r="R763" t="str">
            <v>10.1152/ajpheart.00744.2014.</v>
          </cell>
          <cell r="S763" t="str">
            <v/>
          </cell>
        </row>
        <row r="764">
          <cell r="A764" t="str">
            <v>OAA0010754</v>
          </cell>
          <cell r="B764" t="str">
            <v>Approved</v>
          </cell>
          <cell r="C764" t="str">
            <v>Tasmiat Rahman</v>
          </cell>
          <cell r="D764" t="str">
            <v>Committed</v>
          </cell>
          <cell r="E764" t="str">
            <v>Amarjit Sandhu</v>
          </cell>
          <cell r="F764" t="str">
            <v/>
          </cell>
          <cell r="G764" t="str">
            <v/>
          </cell>
          <cell r="H764" t="str">
            <v/>
          </cell>
          <cell r="I764" t="str">
            <v/>
          </cell>
          <cell r="J764" t="str">
            <v/>
          </cell>
          <cell r="K764" t="str">
            <v/>
          </cell>
          <cell r="L764" t="str">
            <v/>
          </cell>
          <cell r="M764" t="str">
            <v/>
          </cell>
          <cell r="N764" t="str">
            <v/>
          </cell>
          <cell r="O764" t="str">
            <v/>
          </cell>
          <cell r="P764" t="str">
            <v/>
          </cell>
          <cell r="Q764" t="str">
            <v/>
          </cell>
          <cell r="R764" t="str">
            <v>10.1016/j.cpc.2015.03.016</v>
          </cell>
          <cell r="S764" t="str">
            <v/>
          </cell>
        </row>
        <row r="765">
          <cell r="A765" t="str">
            <v>OAA0010751</v>
          </cell>
          <cell r="B765" t="str">
            <v>Approved</v>
          </cell>
          <cell r="C765" t="str">
            <v>Veronique Fischer</v>
          </cell>
          <cell r="D765" t="str">
            <v>Committed</v>
          </cell>
          <cell r="E765" t="str">
            <v>Amarjit Sandhu</v>
          </cell>
          <cell r="F765" t="str">
            <v>EP/K039407/1</v>
          </cell>
          <cell r="G765" t="str">
            <v/>
          </cell>
          <cell r="H765">
            <v>534824</v>
          </cell>
          <cell r="I765" t="str">
            <v/>
          </cell>
          <cell r="J765" t="str">
            <v/>
          </cell>
          <cell r="K765" t="str">
            <v/>
          </cell>
          <cell r="L765" t="str">
            <v/>
          </cell>
          <cell r="M765" t="str">
            <v/>
          </cell>
          <cell r="N765" t="str">
            <v/>
          </cell>
          <cell r="O765" t="str">
            <v/>
          </cell>
          <cell r="P765" t="str">
            <v/>
          </cell>
          <cell r="Q765" t="str">
            <v/>
          </cell>
          <cell r="R765" t="str">
            <v>10.1016/j.jfa.2015.03.015</v>
          </cell>
          <cell r="S765" t="str">
            <v/>
          </cell>
        </row>
        <row r="766">
          <cell r="A766" t="str">
            <v>OAA0010841</v>
          </cell>
          <cell r="B766" t="str">
            <v>Approved</v>
          </cell>
          <cell r="C766" t="str">
            <v>Alison McGregor</v>
          </cell>
          <cell r="D766" t="str">
            <v>Committed</v>
          </cell>
          <cell r="E766" t="str">
            <v>Amarjit Sandhu</v>
          </cell>
          <cell r="F766" t="str">
            <v>N/A</v>
          </cell>
          <cell r="G766" t="str">
            <v/>
          </cell>
          <cell r="H766">
            <v>315892</v>
          </cell>
          <cell r="I766" t="str">
            <v/>
          </cell>
          <cell r="J766" t="str">
            <v/>
          </cell>
          <cell r="K766" t="str">
            <v/>
          </cell>
          <cell r="L766" t="str">
            <v/>
          </cell>
          <cell r="M766" t="str">
            <v/>
          </cell>
          <cell r="N766" t="str">
            <v/>
          </cell>
          <cell r="O766" t="str">
            <v/>
          </cell>
          <cell r="P766" t="str">
            <v/>
          </cell>
          <cell r="Q766" t="str">
            <v/>
          </cell>
          <cell r="R766" t="str">
            <v>10.1016/j.medengphy.2015.03.017</v>
          </cell>
          <cell r="S766" t="str">
            <v/>
          </cell>
        </row>
        <row r="767">
          <cell r="A767" t="str">
            <v>OAA0010980</v>
          </cell>
          <cell r="B767" t="str">
            <v>Approved</v>
          </cell>
          <cell r="C767" t="str">
            <v>Ben Raymond</v>
          </cell>
          <cell r="D767" t="str">
            <v>Pending</v>
          </cell>
          <cell r="E767" t="str">
            <v>Judith Carr</v>
          </cell>
          <cell r="F767" t="str">
            <v/>
          </cell>
          <cell r="G767" t="str">
            <v/>
          </cell>
          <cell r="H767" t="str">
            <v/>
          </cell>
          <cell r="I767" t="str">
            <v/>
          </cell>
          <cell r="J767" t="str">
            <v/>
          </cell>
          <cell r="K767" t="str">
            <v/>
          </cell>
          <cell r="L767" t="str">
            <v/>
          </cell>
          <cell r="M767" t="str">
            <v/>
          </cell>
          <cell r="N767" t="str">
            <v/>
          </cell>
          <cell r="O767" t="str">
            <v/>
          </cell>
          <cell r="P767" t="str">
            <v/>
          </cell>
          <cell r="Q767" t="str">
            <v/>
          </cell>
          <cell r="R767" t="str">
            <v>10.1371/journal.ppat.1004775</v>
          </cell>
          <cell r="S767" t="str">
            <v/>
          </cell>
        </row>
        <row r="768">
          <cell r="A768" t="str">
            <v>OAA0010626</v>
          </cell>
          <cell r="B768" t="str">
            <v>Approved</v>
          </cell>
          <cell r="C768" t="str">
            <v>Spencer Sherwin</v>
          </cell>
          <cell r="D768" t="str">
            <v>Committed</v>
          </cell>
          <cell r="E768" t="str">
            <v>Amarjit Sandhu</v>
          </cell>
          <cell r="F768" t="str">
            <v>EP/L000407/1</v>
          </cell>
          <cell r="G768" t="str">
            <v/>
          </cell>
          <cell r="H768">
            <v>542791</v>
          </cell>
          <cell r="I768" t="str">
            <v>EP/K037536/1</v>
          </cell>
          <cell r="J768">
            <v>542297</v>
          </cell>
          <cell r="K768" t="str">
            <v>EP/K038788/1</v>
          </cell>
          <cell r="L768">
            <v>536822</v>
          </cell>
          <cell r="M768" t="str">
            <v>EP/C539842/1</v>
          </cell>
          <cell r="N768">
            <v>13764</v>
          </cell>
          <cell r="O768" t="str">
            <v>EP/I037946/1</v>
          </cell>
          <cell r="P768">
            <v>433502</v>
          </cell>
          <cell r="Q768" t="str">
            <v/>
          </cell>
          <cell r="R768" t="str">
            <v>10.1016/j.cpc.2015.02.008</v>
          </cell>
          <cell r="S768" t="str">
            <v/>
          </cell>
        </row>
        <row r="769">
          <cell r="A769" t="str">
            <v>OAA0010894</v>
          </cell>
          <cell r="B769" t="str">
            <v>Rejected</v>
          </cell>
          <cell r="C769" t="str">
            <v>Molly Stevens</v>
          </cell>
          <cell r="D769" t="str">
            <v>Pending</v>
          </cell>
          <cell r="E769" t="str">
            <v>Philippa Hatch</v>
          </cell>
          <cell r="F769" t="str">
            <v/>
          </cell>
          <cell r="G769" t="str">
            <v/>
          </cell>
          <cell r="H769" t="str">
            <v/>
          </cell>
          <cell r="I769" t="str">
            <v/>
          </cell>
          <cell r="J769" t="str">
            <v/>
          </cell>
          <cell r="K769" t="str">
            <v/>
          </cell>
          <cell r="L769" t="str">
            <v/>
          </cell>
          <cell r="M769" t="str">
            <v/>
          </cell>
          <cell r="N769" t="str">
            <v/>
          </cell>
          <cell r="O769" t="str">
            <v/>
          </cell>
          <cell r="P769" t="str">
            <v/>
          </cell>
          <cell r="Q769" t="str">
            <v/>
          </cell>
          <cell r="R769" t="str">
            <v>10.1073/pnas.1419799112</v>
          </cell>
          <cell r="S769" t="str">
            <v/>
          </cell>
        </row>
        <row r="770">
          <cell r="A770" t="str">
            <v>OAA0010370</v>
          </cell>
          <cell r="B770" t="str">
            <v>In Progress</v>
          </cell>
          <cell r="C770" t="str">
            <v>Guy Rutter</v>
          </cell>
          <cell r="D770" t="str">
            <v>Pending</v>
          </cell>
          <cell r="E770" t="str">
            <v>Akposeba Mukoro</v>
          </cell>
          <cell r="F770" t="str">
            <v>098424/Z/12/Z</v>
          </cell>
          <cell r="G770" t="str">
            <v/>
          </cell>
          <cell r="H770">
            <v>516653</v>
          </cell>
          <cell r="I770" t="str">
            <v>MR/K001981/1</v>
          </cell>
          <cell r="J770">
            <v>517067</v>
          </cell>
          <cell r="K770" t="str">
            <v>BB/J015873/1</v>
          </cell>
          <cell r="L770">
            <v>517375</v>
          </cell>
          <cell r="M770" t="str">
            <v/>
          </cell>
          <cell r="N770" t="str">
            <v/>
          </cell>
          <cell r="O770" t="str">
            <v/>
          </cell>
          <cell r="P770" t="str">
            <v/>
          </cell>
          <cell r="Q770" t="str">
            <v/>
          </cell>
          <cell r="R770" t="str">
            <v>10.1096/fj.14-257667</v>
          </cell>
          <cell r="S770" t="str">
            <v/>
          </cell>
        </row>
        <row r="771">
          <cell r="A771" t="str">
            <v>OAA0011041</v>
          </cell>
          <cell r="B771" t="str">
            <v>Rejected</v>
          </cell>
          <cell r="C771" t="str">
            <v>Kate Perris</v>
          </cell>
          <cell r="D771" t="str">
            <v>Pending</v>
          </cell>
          <cell r="E771" t="str">
            <v>Kate Perris</v>
          </cell>
          <cell r="F771" t="str">
            <v/>
          </cell>
          <cell r="G771" t="str">
            <v/>
          </cell>
          <cell r="H771" t="str">
            <v/>
          </cell>
          <cell r="I771" t="str">
            <v/>
          </cell>
          <cell r="J771" t="str">
            <v/>
          </cell>
          <cell r="K771" t="str">
            <v/>
          </cell>
          <cell r="L771" t="str">
            <v/>
          </cell>
          <cell r="M771" t="str">
            <v/>
          </cell>
          <cell r="N771" t="str">
            <v/>
          </cell>
          <cell r="O771" t="str">
            <v/>
          </cell>
          <cell r="P771" t="str">
            <v/>
          </cell>
          <cell r="Q771" t="str">
            <v/>
          </cell>
          <cell r="R771" t="str">
            <v>10.1002/2014JB011736</v>
          </cell>
          <cell r="S771" t="str">
            <v/>
          </cell>
        </row>
        <row r="772">
          <cell r="A772" t="str">
            <v>OAA0011022</v>
          </cell>
          <cell r="B772" t="str">
            <v>In Progress</v>
          </cell>
          <cell r="C772" t="str">
            <v>Paola Criscuolo</v>
          </cell>
          <cell r="D772" t="str">
            <v>Pending</v>
          </cell>
          <cell r="E772" t="str">
            <v>Kate Perris</v>
          </cell>
          <cell r="F772" t="str">
            <v/>
          </cell>
          <cell r="G772" t="str">
            <v/>
          </cell>
          <cell r="H772" t="str">
            <v/>
          </cell>
          <cell r="I772" t="str">
            <v/>
          </cell>
          <cell r="J772" t="str">
            <v/>
          </cell>
          <cell r="K772" t="str">
            <v/>
          </cell>
          <cell r="L772" t="str">
            <v/>
          </cell>
          <cell r="M772" t="str">
            <v/>
          </cell>
          <cell r="N772" t="str">
            <v/>
          </cell>
          <cell r="O772" t="str">
            <v/>
          </cell>
          <cell r="P772" t="str">
            <v/>
          </cell>
          <cell r="Q772" t="str">
            <v/>
          </cell>
          <cell r="R772" t="str">
            <v>10.5465</v>
          </cell>
          <cell r="S772" t="str">
            <v/>
          </cell>
        </row>
        <row r="773">
          <cell r="A773" t="str">
            <v>OAA0010219</v>
          </cell>
          <cell r="B773" t="str">
            <v>Approved</v>
          </cell>
          <cell r="C773" t="str">
            <v>Charlotte Bevan</v>
          </cell>
          <cell r="D773" t="str">
            <v>Committed</v>
          </cell>
          <cell r="E773" t="str">
            <v>Amarjit Sandhu</v>
          </cell>
          <cell r="F773" t="str">
            <v>C11509/A9262</v>
          </cell>
          <cell r="G773" t="str">
            <v/>
          </cell>
          <cell r="H773">
            <v>97351</v>
          </cell>
          <cell r="I773" t="str">
            <v>C11509/A12426</v>
          </cell>
          <cell r="J773">
            <v>412850</v>
          </cell>
          <cell r="K773" t="str">
            <v/>
          </cell>
          <cell r="L773" t="str">
            <v/>
          </cell>
          <cell r="M773" t="str">
            <v/>
          </cell>
          <cell r="N773" t="str">
            <v/>
          </cell>
          <cell r="O773" t="str">
            <v/>
          </cell>
          <cell r="P773" t="str">
            <v/>
          </cell>
          <cell r="Q773" t="str">
            <v/>
          </cell>
          <cell r="R773" t="str">
            <v>10.1016/j.molonc.2014.08.014</v>
          </cell>
          <cell r="S773" t="str">
            <v/>
          </cell>
        </row>
        <row r="774">
          <cell r="A774" t="str">
            <v>OAA0010700</v>
          </cell>
          <cell r="B774" t="str">
            <v>Closed</v>
          </cell>
          <cell r="C774" t="str">
            <v>George Jackson</v>
          </cell>
          <cell r="D774" t="str">
            <v>Charged</v>
          </cell>
          <cell r="E774" t="str">
            <v>Akposeba Mukoro</v>
          </cell>
          <cell r="F774" t="str">
            <v>EP/J014958/1</v>
          </cell>
          <cell r="G774" t="str">
            <v/>
          </cell>
          <cell r="H774">
            <v>500344</v>
          </cell>
          <cell r="I774" t="str">
            <v/>
          </cell>
          <cell r="J774" t="str">
            <v/>
          </cell>
          <cell r="K774" t="str">
            <v/>
          </cell>
          <cell r="L774" t="str">
            <v/>
          </cell>
          <cell r="M774" t="str">
            <v/>
          </cell>
          <cell r="N774" t="str">
            <v/>
          </cell>
          <cell r="O774" t="str">
            <v/>
          </cell>
          <cell r="P774" t="str">
            <v/>
          </cell>
          <cell r="Q774" t="str">
            <v/>
          </cell>
          <cell r="R774" t="str">
            <v>10.1080/00268976.2015.1029027</v>
          </cell>
          <cell r="S774" t="str">
            <v/>
          </cell>
        </row>
        <row r="775">
          <cell r="A775" t="str">
            <v>OAA0010999</v>
          </cell>
          <cell r="B775" t="str">
            <v>Awaiting Customer</v>
          </cell>
          <cell r="C775" t="str">
            <v>Guy Rutter</v>
          </cell>
          <cell r="D775" t="str">
            <v>Pending</v>
          </cell>
          <cell r="E775" t="str">
            <v>Kate Perris</v>
          </cell>
          <cell r="F775" t="str">
            <v>098424/Z/12/Z</v>
          </cell>
          <cell r="G775" t="str">
            <v/>
          </cell>
          <cell r="H775">
            <v>516653</v>
          </cell>
          <cell r="I775" t="str">
            <v/>
          </cell>
          <cell r="J775" t="str">
            <v/>
          </cell>
          <cell r="K775" t="str">
            <v/>
          </cell>
          <cell r="L775" t="str">
            <v/>
          </cell>
          <cell r="M775" t="str">
            <v/>
          </cell>
          <cell r="N775" t="str">
            <v/>
          </cell>
          <cell r="O775" t="str">
            <v/>
          </cell>
          <cell r="P775" t="str">
            <v/>
          </cell>
          <cell r="Q775" t="str">
            <v/>
          </cell>
          <cell r="R775" t="str">
            <v>http://dx.doi.org/10.1210/me.2015-1059</v>
          </cell>
          <cell r="S775" t="str">
            <v/>
          </cell>
        </row>
        <row r="776">
          <cell r="A776" t="str">
            <v>OAA0010837</v>
          </cell>
          <cell r="B776" t="str">
            <v>Closed</v>
          </cell>
          <cell r="C776" t="str">
            <v>Simon Gregson</v>
          </cell>
          <cell r="D776" t="str">
            <v>Charged</v>
          </cell>
          <cell r="E776" t="str">
            <v>Akposeba Mukoro</v>
          </cell>
          <cell r="F776" t="str">
            <v>084401/Z/07/Z</v>
          </cell>
          <cell r="G776" t="str">
            <v/>
          </cell>
          <cell r="H776">
            <v>109897</v>
          </cell>
          <cell r="I776" t="str">
            <v/>
          </cell>
          <cell r="J776" t="str">
            <v/>
          </cell>
          <cell r="K776" t="str">
            <v/>
          </cell>
          <cell r="L776" t="str">
            <v/>
          </cell>
          <cell r="M776" t="str">
            <v/>
          </cell>
          <cell r="N776" t="str">
            <v/>
          </cell>
          <cell r="O776" t="str">
            <v/>
          </cell>
          <cell r="P776" t="str">
            <v/>
          </cell>
          <cell r="Q776" t="str">
            <v/>
          </cell>
          <cell r="R776" t="str">
            <v>10.1080/17450128.2015.103479</v>
          </cell>
          <cell r="S776" t="str">
            <v/>
          </cell>
        </row>
        <row r="777">
          <cell r="A777" t="str">
            <v>OAA0010814</v>
          </cell>
          <cell r="B777" t="str">
            <v>Closed</v>
          </cell>
          <cell r="C777" t="str">
            <v>Nobuko Yoshida</v>
          </cell>
          <cell r="D777" t="str">
            <v>Charged</v>
          </cell>
          <cell r="E777" t="str">
            <v>Akposeba Mukoro</v>
          </cell>
          <cell r="F777" t="str">
            <v>EP/K011715/1</v>
          </cell>
          <cell r="G777" t="str">
            <v/>
          </cell>
          <cell r="H777">
            <v>520941</v>
          </cell>
          <cell r="I777" t="str">
            <v>ERI 025567 (EP/K034413/1)</v>
          </cell>
          <cell r="J777">
            <v>540525</v>
          </cell>
          <cell r="K777" t="str">
            <v>PO 1553380</v>
          </cell>
          <cell r="L777">
            <v>554036</v>
          </cell>
          <cell r="M777" t="str">
            <v>612985</v>
          </cell>
          <cell r="N777">
            <v>562497</v>
          </cell>
          <cell r="O777" t="str">
            <v/>
          </cell>
          <cell r="P777" t="str">
            <v/>
          </cell>
          <cell r="Q777" t="str">
            <v/>
          </cell>
          <cell r="R777" t="str">
            <v>10.1016/j.jlamp.2015.03.004</v>
          </cell>
          <cell r="S777" t="str">
            <v/>
          </cell>
        </row>
        <row r="778">
          <cell r="A778" t="str">
            <v>OAA0010719</v>
          </cell>
          <cell r="B778" t="str">
            <v>Closed</v>
          </cell>
          <cell r="C778" t="str">
            <v>Miguel Navarro-Cia</v>
          </cell>
          <cell r="D778" t="str">
            <v>Charged</v>
          </cell>
          <cell r="E778" t="str">
            <v>Akposeba Mukoro</v>
          </cell>
          <cell r="F778" t="str">
            <v/>
          </cell>
          <cell r="G778" t="str">
            <v/>
          </cell>
          <cell r="H778" t="str">
            <v/>
          </cell>
          <cell r="I778" t="str">
            <v/>
          </cell>
          <cell r="J778" t="str">
            <v/>
          </cell>
          <cell r="K778" t="str">
            <v/>
          </cell>
          <cell r="L778" t="str">
            <v/>
          </cell>
          <cell r="M778" t="str">
            <v/>
          </cell>
          <cell r="N778" t="str">
            <v/>
          </cell>
          <cell r="O778" t="str">
            <v/>
          </cell>
          <cell r="P778" t="str">
            <v/>
          </cell>
          <cell r="Q778" t="str">
            <v/>
          </cell>
          <cell r="R778" t="str">
            <v xml:space="preserve">10.1007/s10762-015-0157-5 </v>
          </cell>
          <cell r="S778" t="str">
            <v/>
          </cell>
        </row>
        <row r="779">
          <cell r="A779" t="str">
            <v>OAA0010651</v>
          </cell>
          <cell r="B779" t="str">
            <v>Closed</v>
          </cell>
          <cell r="C779" t="str">
            <v>Jennifer Le Blond</v>
          </cell>
          <cell r="D779" t="str">
            <v>Charged</v>
          </cell>
          <cell r="E779" t="str">
            <v>Akposeba Mukoro</v>
          </cell>
          <cell r="F779" t="str">
            <v/>
          </cell>
          <cell r="G779" t="str">
            <v/>
          </cell>
          <cell r="H779" t="str">
            <v/>
          </cell>
          <cell r="I779" t="str">
            <v/>
          </cell>
          <cell r="J779" t="str">
            <v/>
          </cell>
          <cell r="K779" t="str">
            <v/>
          </cell>
          <cell r="L779" t="str">
            <v/>
          </cell>
          <cell r="M779" t="str">
            <v/>
          </cell>
          <cell r="N779" t="str">
            <v/>
          </cell>
          <cell r="O779" t="str">
            <v/>
          </cell>
          <cell r="P779" t="str">
            <v/>
          </cell>
          <cell r="Q779" t="str">
            <v/>
          </cell>
          <cell r="R779" t="str">
            <v>http://dx.doi.org/10.2138/am-2015-5168</v>
          </cell>
          <cell r="S779" t="str">
            <v/>
          </cell>
        </row>
        <row r="780">
          <cell r="A780" t="str">
            <v>OAA0010762</v>
          </cell>
          <cell r="B780" t="str">
            <v>Closed</v>
          </cell>
          <cell r="C780" t="str">
            <v>Liliang Wang</v>
          </cell>
          <cell r="D780" t="str">
            <v>Charged</v>
          </cell>
          <cell r="E780" t="str">
            <v>Akposeba Mukoro</v>
          </cell>
          <cell r="F780" t="str">
            <v>NMP3-SE-2013-604240</v>
          </cell>
          <cell r="G780" t="str">
            <v/>
          </cell>
          <cell r="H780">
            <v>556066</v>
          </cell>
          <cell r="I780" t="str">
            <v/>
          </cell>
          <cell r="J780" t="str">
            <v/>
          </cell>
          <cell r="K780" t="str">
            <v/>
          </cell>
          <cell r="L780" t="str">
            <v/>
          </cell>
          <cell r="M780" t="str">
            <v/>
          </cell>
          <cell r="N780" t="str">
            <v/>
          </cell>
          <cell r="O780" t="str">
            <v/>
          </cell>
          <cell r="P780" t="str">
            <v/>
          </cell>
          <cell r="Q780" t="str">
            <v/>
          </cell>
          <cell r="R780" t="str">
            <v>10.1016/j.apsusc.2015.03.156</v>
          </cell>
          <cell r="S780" t="str">
            <v/>
          </cell>
        </row>
        <row r="781">
          <cell r="A781" t="str">
            <v>OAA0010689</v>
          </cell>
          <cell r="B781" t="str">
            <v>Closed</v>
          </cell>
          <cell r="C781" t="str">
            <v>Taff Edwards</v>
          </cell>
          <cell r="D781" t="str">
            <v>Charged</v>
          </cell>
          <cell r="E781" t="str">
            <v>Akposeba Mukoro</v>
          </cell>
          <cell r="F781" t="str">
            <v/>
          </cell>
          <cell r="G781" t="str">
            <v/>
          </cell>
          <cell r="H781" t="str">
            <v/>
          </cell>
          <cell r="I781" t="str">
            <v/>
          </cell>
          <cell r="J781" t="str">
            <v/>
          </cell>
          <cell r="K781" t="str">
            <v/>
          </cell>
          <cell r="L781" t="str">
            <v/>
          </cell>
          <cell r="M781" t="str">
            <v/>
          </cell>
          <cell r="N781" t="str">
            <v/>
          </cell>
          <cell r="O781" t="str">
            <v/>
          </cell>
          <cell r="P781" t="str">
            <v/>
          </cell>
          <cell r="Q781" t="str">
            <v/>
          </cell>
          <cell r="R781" t="str">
            <v>10.1007/s11999-015-4250-9</v>
          </cell>
          <cell r="S781" t="str">
            <v/>
          </cell>
        </row>
        <row r="782">
          <cell r="A782" t="str">
            <v>OAA0010826</v>
          </cell>
          <cell r="B782" t="str">
            <v>Closed</v>
          </cell>
          <cell r="C782" t="str">
            <v>Matthew Oldfield</v>
          </cell>
          <cell r="D782" t="str">
            <v>Charged</v>
          </cell>
          <cell r="E782" t="str">
            <v>Akposeba Mukoro</v>
          </cell>
          <cell r="F782" t="str">
            <v>258642</v>
          </cell>
          <cell r="G782" t="str">
            <v/>
          </cell>
          <cell r="H782">
            <v>406739</v>
          </cell>
          <cell r="I782" t="str">
            <v/>
          </cell>
          <cell r="J782" t="str">
            <v/>
          </cell>
          <cell r="K782" t="str">
            <v/>
          </cell>
          <cell r="L782" t="str">
            <v/>
          </cell>
          <cell r="M782" t="str">
            <v/>
          </cell>
          <cell r="N782" t="str">
            <v/>
          </cell>
          <cell r="O782" t="str">
            <v/>
          </cell>
          <cell r="P782" t="str">
            <v/>
          </cell>
          <cell r="Q782" t="str">
            <v/>
          </cell>
          <cell r="R782" t="str">
            <v>10.1007/s10439-015-1329-0</v>
          </cell>
          <cell r="S782" t="str">
            <v/>
          </cell>
        </row>
        <row r="783">
          <cell r="A783" t="str">
            <v>OAA0010678</v>
          </cell>
          <cell r="B783" t="str">
            <v>Closed</v>
          </cell>
          <cell r="C783" t="str">
            <v>Alison Holmes</v>
          </cell>
          <cell r="D783" t="str">
            <v>Charged</v>
          </cell>
          <cell r="E783" t="str">
            <v>Wunmi Agunbiade</v>
          </cell>
          <cell r="F783" t="str">
            <v>HPRU-2012-10047</v>
          </cell>
          <cell r="G783" t="str">
            <v/>
          </cell>
          <cell r="H783">
            <v>576826</v>
          </cell>
          <cell r="I783" t="str">
            <v/>
          </cell>
          <cell r="J783" t="str">
            <v/>
          </cell>
          <cell r="K783" t="str">
            <v/>
          </cell>
          <cell r="L783" t="str">
            <v/>
          </cell>
          <cell r="M783" t="str">
            <v/>
          </cell>
          <cell r="N783" t="str">
            <v/>
          </cell>
          <cell r="O783" t="str">
            <v/>
          </cell>
          <cell r="P783" t="str">
            <v/>
          </cell>
          <cell r="Q783" t="str">
            <v/>
          </cell>
          <cell r="R783" t="str">
            <v>10.1186/s12879-015-0789-z</v>
          </cell>
          <cell r="S783" t="str">
            <v/>
          </cell>
        </row>
        <row r="784">
          <cell r="A784" t="str">
            <v>OAA0010854</v>
          </cell>
          <cell r="B784" t="str">
            <v>Closed</v>
          </cell>
          <cell r="C784" t="str">
            <v>Taff Edwards</v>
          </cell>
          <cell r="D784" t="str">
            <v>Charged</v>
          </cell>
          <cell r="E784" t="str">
            <v>Akposeba Mukoro</v>
          </cell>
          <cell r="F784" t="str">
            <v/>
          </cell>
          <cell r="G784" t="str">
            <v/>
          </cell>
          <cell r="H784" t="str">
            <v/>
          </cell>
          <cell r="I784" t="str">
            <v/>
          </cell>
          <cell r="J784" t="str">
            <v/>
          </cell>
          <cell r="K784" t="str">
            <v/>
          </cell>
          <cell r="L784" t="str">
            <v/>
          </cell>
          <cell r="M784" t="str">
            <v/>
          </cell>
          <cell r="N784" t="str">
            <v/>
          </cell>
          <cell r="O784" t="str">
            <v/>
          </cell>
          <cell r="P784" t="str">
            <v/>
          </cell>
          <cell r="Q784" t="str">
            <v/>
          </cell>
          <cell r="R784" t="str">
            <v>10.1007/s00590-015-1646-x</v>
          </cell>
          <cell r="S784" t="str">
            <v/>
          </cell>
        </row>
        <row r="785">
          <cell r="A785" t="str">
            <v>OAA0010277</v>
          </cell>
          <cell r="B785" t="str">
            <v>Rejected</v>
          </cell>
          <cell r="C785" t="str">
            <v>Velisa Vesovic</v>
          </cell>
          <cell r="D785" t="str">
            <v>Pending</v>
          </cell>
          <cell r="E785" t="str">
            <v>Amarjit Sandhu</v>
          </cell>
          <cell r="F785" t="str">
            <v/>
          </cell>
          <cell r="G785" t="str">
            <v/>
          </cell>
          <cell r="H785" t="str">
            <v/>
          </cell>
          <cell r="I785" t="str">
            <v/>
          </cell>
          <cell r="J785" t="str">
            <v/>
          </cell>
          <cell r="K785" t="str">
            <v/>
          </cell>
          <cell r="L785" t="str">
            <v/>
          </cell>
          <cell r="M785" t="str">
            <v/>
          </cell>
          <cell r="N785" t="str">
            <v/>
          </cell>
          <cell r="O785" t="str">
            <v/>
          </cell>
          <cell r="P785" t="str">
            <v/>
          </cell>
          <cell r="Q785" t="str">
            <v/>
          </cell>
          <cell r="R785" t="str">
            <v>10.1016/j.fuel.2014.07.016</v>
          </cell>
          <cell r="S785" t="str">
            <v/>
          </cell>
        </row>
        <row r="786">
          <cell r="A786" t="str">
            <v>OAA0010642</v>
          </cell>
          <cell r="B786" t="str">
            <v>Approved</v>
          </cell>
          <cell r="C786" t="str">
            <v>Mark Sephton</v>
          </cell>
          <cell r="D786" t="str">
            <v>Committed</v>
          </cell>
          <cell r="E786" t="str">
            <v>Akposeba Mukoro</v>
          </cell>
          <cell r="F786" t="str">
            <v>PP/D002389/1</v>
          </cell>
          <cell r="G786" t="str">
            <v/>
          </cell>
          <cell r="H786">
            <v>21665</v>
          </cell>
          <cell r="I786" t="str">
            <v/>
          </cell>
          <cell r="J786" t="str">
            <v/>
          </cell>
          <cell r="K786" t="str">
            <v/>
          </cell>
          <cell r="L786" t="str">
            <v/>
          </cell>
          <cell r="M786" t="str">
            <v/>
          </cell>
          <cell r="N786" t="str">
            <v/>
          </cell>
          <cell r="O786" t="str">
            <v/>
          </cell>
          <cell r="P786" t="str">
            <v/>
          </cell>
          <cell r="Q786" t="str">
            <v/>
          </cell>
          <cell r="R786" t="str">
            <v>10.1016/j.fuel.2015.02.089</v>
          </cell>
          <cell r="S786" t="str">
            <v/>
          </cell>
        </row>
        <row r="787">
          <cell r="A787" t="str">
            <v>OAA0010334</v>
          </cell>
          <cell r="B787" t="str">
            <v>Rejected</v>
          </cell>
          <cell r="C787" t="str">
            <v>Luo Mai</v>
          </cell>
          <cell r="D787" t="str">
            <v>Charged</v>
          </cell>
          <cell r="E787" t="str">
            <v>Philippa Hatch</v>
          </cell>
          <cell r="F787" t="str">
            <v/>
          </cell>
          <cell r="G787" t="str">
            <v/>
          </cell>
          <cell r="H787" t="str">
            <v/>
          </cell>
          <cell r="I787" t="str">
            <v/>
          </cell>
          <cell r="J787" t="str">
            <v/>
          </cell>
          <cell r="K787" t="str">
            <v/>
          </cell>
          <cell r="L787" t="str">
            <v/>
          </cell>
          <cell r="M787" t="str">
            <v/>
          </cell>
          <cell r="N787" t="str">
            <v/>
          </cell>
          <cell r="O787" t="str">
            <v/>
          </cell>
          <cell r="P787" t="str">
            <v/>
          </cell>
          <cell r="Q787" t="str">
            <v/>
          </cell>
          <cell r="R787" t="str">
            <v>http://dx.doi.org/10.1145/2674005.2674996</v>
          </cell>
          <cell r="S787" t="str">
            <v/>
          </cell>
        </row>
        <row r="788">
          <cell r="A788" t="str">
            <v>OAA0010069</v>
          </cell>
          <cell r="B788" t="str">
            <v>In Progress</v>
          </cell>
          <cell r="C788" t="str">
            <v>Brian O'Regan</v>
          </cell>
          <cell r="D788" t="str">
            <v>Charged</v>
          </cell>
          <cell r="E788" t="str">
            <v>Amarjit Sandhu</v>
          </cell>
          <cell r="F788" t="str">
            <v>n/a</v>
          </cell>
          <cell r="G788" t="str">
            <v/>
          </cell>
          <cell r="H788">
            <v>478824</v>
          </cell>
          <cell r="I788" t="str">
            <v>265769</v>
          </cell>
          <cell r="J788">
            <v>426605</v>
          </cell>
          <cell r="K788" t="str">
            <v>EP/H040218/1</v>
          </cell>
          <cell r="L788">
            <v>393868</v>
          </cell>
          <cell r="M788" t="str">
            <v/>
          </cell>
          <cell r="N788" t="str">
            <v/>
          </cell>
          <cell r="O788" t="str">
            <v/>
          </cell>
          <cell r="P788" t="str">
            <v/>
          </cell>
          <cell r="Q788" t="str">
            <v/>
          </cell>
          <cell r="R788" t="str">
            <v>10.1002/adma.201402612</v>
          </cell>
          <cell r="S788" t="str">
            <v/>
          </cell>
        </row>
        <row r="789">
          <cell r="A789" t="str">
            <v>OAA0010354</v>
          </cell>
          <cell r="B789" t="str">
            <v>Rejected</v>
          </cell>
          <cell r="C789" t="str">
            <v>James Choi</v>
          </cell>
          <cell r="D789" t="str">
            <v>Pending</v>
          </cell>
          <cell r="E789" t="str">
            <v>Amarjit Sandhu</v>
          </cell>
          <cell r="F789" t="str">
            <v/>
          </cell>
          <cell r="G789" t="str">
            <v/>
          </cell>
          <cell r="H789" t="str">
            <v/>
          </cell>
          <cell r="I789" t="str">
            <v/>
          </cell>
          <cell r="J789" t="str">
            <v/>
          </cell>
          <cell r="K789" t="str">
            <v/>
          </cell>
          <cell r="L789" t="str">
            <v/>
          </cell>
          <cell r="M789" t="str">
            <v/>
          </cell>
          <cell r="N789" t="str">
            <v/>
          </cell>
          <cell r="O789" t="str">
            <v/>
          </cell>
          <cell r="P789" t="str">
            <v/>
          </cell>
          <cell r="Q789" t="str">
            <v/>
          </cell>
          <cell r="R789" t="str">
            <v>10.1088/0031-9155/59/22/6941</v>
          </cell>
          <cell r="S789" t="str">
            <v/>
          </cell>
        </row>
        <row r="790">
          <cell r="A790" t="str">
            <v>OAA0010273</v>
          </cell>
          <cell r="B790" t="str">
            <v>Rejected</v>
          </cell>
          <cell r="C790" t="str">
            <v>Jose Antonio Carrillo de la Plata</v>
          </cell>
          <cell r="D790" t="str">
            <v>Pending</v>
          </cell>
          <cell r="E790" t="str">
            <v>Amarjit Sandhu</v>
          </cell>
          <cell r="F790" t="str">
            <v>EP/K008404/1</v>
          </cell>
          <cell r="G790" t="str">
            <v/>
          </cell>
          <cell r="H790">
            <v>517244</v>
          </cell>
          <cell r="I790" t="str">
            <v/>
          </cell>
          <cell r="J790" t="str">
            <v/>
          </cell>
          <cell r="K790" t="str">
            <v/>
          </cell>
          <cell r="L790" t="str">
            <v/>
          </cell>
          <cell r="M790" t="str">
            <v/>
          </cell>
          <cell r="N790" t="str">
            <v/>
          </cell>
          <cell r="O790" t="str">
            <v/>
          </cell>
          <cell r="P790" t="str">
            <v/>
          </cell>
          <cell r="Q790" t="str">
            <v/>
          </cell>
          <cell r="R790" t="str">
            <v>10.1016/j.anihpc.2014.10.002</v>
          </cell>
          <cell r="S790" t="str">
            <v/>
          </cell>
        </row>
        <row r="791">
          <cell r="A791" t="str">
            <v>OAA0010496</v>
          </cell>
          <cell r="B791" t="str">
            <v>In Progress</v>
          </cell>
          <cell r="C791" t="str">
            <v>Mengxing Tang</v>
          </cell>
          <cell r="D791" t="str">
            <v>Pending</v>
          </cell>
          <cell r="E791" t="str">
            <v>Amarjit Sandhu</v>
          </cell>
          <cell r="F791" t="str">
            <v>EP/K503733/1</v>
          </cell>
          <cell r="G791" t="str">
            <v/>
          </cell>
          <cell r="H791">
            <v>532561</v>
          </cell>
          <cell r="I791" t="str">
            <v/>
          </cell>
          <cell r="J791" t="str">
            <v/>
          </cell>
          <cell r="K791" t="str">
            <v/>
          </cell>
          <cell r="L791" t="str">
            <v/>
          </cell>
          <cell r="M791" t="str">
            <v/>
          </cell>
          <cell r="N791" t="str">
            <v/>
          </cell>
          <cell r="O791" t="str">
            <v/>
          </cell>
          <cell r="P791" t="str">
            <v/>
          </cell>
          <cell r="Q791" t="str">
            <v/>
          </cell>
          <cell r="R791" t="str">
            <v>10.1016/j.ultrasmedbio.2014.12.021</v>
          </cell>
          <cell r="S791" t="str">
            <v/>
          </cell>
        </row>
        <row r="792">
          <cell r="A792" t="str">
            <v>OAA0010878</v>
          </cell>
          <cell r="B792" t="str">
            <v>Awaiting Customer</v>
          </cell>
          <cell r="C792" t="str">
            <v>Charlotte Williams</v>
          </cell>
          <cell r="D792" t="str">
            <v>Pending</v>
          </cell>
          <cell r="E792" t="str">
            <v>Philippa Hatch</v>
          </cell>
          <cell r="F792" t="str">
            <v>EP/K035274/1</v>
          </cell>
          <cell r="G792" t="str">
            <v/>
          </cell>
          <cell r="H792">
            <v>533939</v>
          </cell>
          <cell r="I792" t="str">
            <v>EP/K014668/1</v>
          </cell>
          <cell r="J792">
            <v>555274</v>
          </cell>
          <cell r="K792" t="str">
            <v>EP/K014676/1</v>
          </cell>
          <cell r="L792">
            <v>526088</v>
          </cell>
          <cell r="M792" t="str">
            <v/>
          </cell>
          <cell r="N792" t="str">
            <v/>
          </cell>
          <cell r="O792" t="str">
            <v/>
          </cell>
          <cell r="P792" t="str">
            <v/>
          </cell>
          <cell r="Q792" t="str">
            <v/>
          </cell>
          <cell r="R792" t="str">
            <v>10.1021/acs.macromol.5b00225</v>
          </cell>
          <cell r="S792" t="str">
            <v/>
          </cell>
        </row>
        <row r="793">
          <cell r="A793" t="str">
            <v>OAA0010614</v>
          </cell>
          <cell r="B793" t="str">
            <v>Approved</v>
          </cell>
          <cell r="C793" t="str">
            <v>Jose Antonio Carrillo de la Plata</v>
          </cell>
          <cell r="D793" t="str">
            <v>Committed</v>
          </cell>
          <cell r="E793" t="str">
            <v>Akposeba Mukoro</v>
          </cell>
          <cell r="F793" t="str">
            <v>EP/K008404/1</v>
          </cell>
          <cell r="G793" t="str">
            <v/>
          </cell>
          <cell r="H793">
            <v>517244</v>
          </cell>
          <cell r="I793" t="str">
            <v/>
          </cell>
          <cell r="J793" t="str">
            <v/>
          </cell>
          <cell r="K793" t="str">
            <v/>
          </cell>
          <cell r="L793" t="str">
            <v/>
          </cell>
          <cell r="M793" t="str">
            <v/>
          </cell>
          <cell r="N793" t="str">
            <v/>
          </cell>
          <cell r="O793" t="str">
            <v/>
          </cell>
          <cell r="P793" t="str">
            <v/>
          </cell>
          <cell r="Q793" t="str">
            <v/>
          </cell>
          <cell r="R793" t="str">
            <v xml:space="preserve">10.1007/s00205-015-0852-3 </v>
          </cell>
          <cell r="S793" t="str">
            <v/>
          </cell>
        </row>
        <row r="794">
          <cell r="A794" t="str">
            <v>OAA0010593</v>
          </cell>
          <cell r="B794" t="str">
            <v>Closed</v>
          </cell>
          <cell r="C794" t="str">
            <v>Sejal Saglani</v>
          </cell>
          <cell r="D794" t="str">
            <v>Charged</v>
          </cell>
          <cell r="E794" t="str">
            <v>Akposeba Mukoro</v>
          </cell>
          <cell r="F794" t="str">
            <v>MR/J010529/1</v>
          </cell>
          <cell r="G794" t="str">
            <v/>
          </cell>
          <cell r="H794">
            <v>506345</v>
          </cell>
          <cell r="I794" t="str">
            <v>087618/Z/08/Z</v>
          </cell>
          <cell r="J794">
            <v>224581</v>
          </cell>
          <cell r="K794" t="str">
            <v/>
          </cell>
          <cell r="L794" t="str">
            <v/>
          </cell>
          <cell r="M794" t="str">
            <v/>
          </cell>
          <cell r="N794" t="str">
            <v/>
          </cell>
          <cell r="O794" t="str">
            <v/>
          </cell>
          <cell r="P794" t="str">
            <v/>
          </cell>
          <cell r="Q794" t="str">
            <v/>
          </cell>
          <cell r="R794" t="str">
            <v>10.1016/j.jaci.2015.01.016</v>
          </cell>
          <cell r="S794" t="str">
            <v/>
          </cell>
        </row>
        <row r="795">
          <cell r="A795" t="str">
            <v>OAA0010671</v>
          </cell>
          <cell r="B795" t="str">
            <v>Closed</v>
          </cell>
          <cell r="C795" t="str">
            <v>Tony Magee</v>
          </cell>
          <cell r="D795" t="str">
            <v>Charged</v>
          </cell>
          <cell r="E795" t="str">
            <v>Wunmi Agunbiade</v>
          </cell>
          <cell r="F795" t="str">
            <v>N/A</v>
          </cell>
          <cell r="G795" t="str">
            <v/>
          </cell>
          <cell r="H795">
            <v>401593</v>
          </cell>
          <cell r="I795" t="str">
            <v>C6433/A16402</v>
          </cell>
          <cell r="J795">
            <v>529656</v>
          </cell>
          <cell r="K795" t="str">
            <v>G0400710</v>
          </cell>
          <cell r="L795">
            <v>4081</v>
          </cell>
          <cell r="M795" t="str">
            <v/>
          </cell>
          <cell r="N795" t="str">
            <v/>
          </cell>
          <cell r="O795" t="str">
            <v/>
          </cell>
          <cell r="P795" t="str">
            <v/>
          </cell>
          <cell r="Q795" t="str">
            <v/>
          </cell>
          <cell r="R795" t="str">
            <v>10.1074/jbc.M114.614578</v>
          </cell>
          <cell r="S795" t="str">
            <v/>
          </cell>
        </row>
        <row r="796">
          <cell r="A796" t="str">
            <v>OAA0010488</v>
          </cell>
          <cell r="B796" t="str">
            <v>Closed</v>
          </cell>
          <cell r="C796" t="str">
            <v>Jorge Ferrer</v>
          </cell>
          <cell r="D796" t="str">
            <v>Charged</v>
          </cell>
          <cell r="E796" t="str">
            <v>Akposeba Mukoro</v>
          </cell>
          <cell r="F796" t="str">
            <v>101033/Z/13/Z</v>
          </cell>
          <cell r="G796" t="str">
            <v/>
          </cell>
          <cell r="H796">
            <v>556644</v>
          </cell>
          <cell r="I796" t="str">
            <v/>
          </cell>
          <cell r="J796" t="str">
            <v/>
          </cell>
          <cell r="K796" t="str">
            <v/>
          </cell>
          <cell r="L796" t="str">
            <v/>
          </cell>
          <cell r="M796" t="str">
            <v/>
          </cell>
          <cell r="N796" t="str">
            <v/>
          </cell>
          <cell r="O796" t="str">
            <v/>
          </cell>
          <cell r="P796" t="str">
            <v/>
          </cell>
          <cell r="Q796" t="str">
            <v/>
          </cell>
          <cell r="R796" t="str">
            <v>10.1007/s00125-014-3468-5</v>
          </cell>
          <cell r="S796" t="str">
            <v/>
          </cell>
        </row>
        <row r="797">
          <cell r="A797" t="str">
            <v>OAA0010775</v>
          </cell>
          <cell r="B797" t="str">
            <v>Closed</v>
          </cell>
          <cell r="C797" t="str">
            <v>Steven Riley</v>
          </cell>
          <cell r="D797" t="str">
            <v>Charged</v>
          </cell>
          <cell r="E797" t="str">
            <v>Akposeba Mukoro</v>
          </cell>
          <cell r="F797" t="str">
            <v>093488/Z/10/Z</v>
          </cell>
          <cell r="G797" t="str">
            <v/>
          </cell>
          <cell r="H797">
            <v>435626</v>
          </cell>
          <cell r="I797" t="str">
            <v/>
          </cell>
          <cell r="J797" t="str">
            <v/>
          </cell>
          <cell r="K797" t="str">
            <v/>
          </cell>
          <cell r="L797" t="str">
            <v/>
          </cell>
          <cell r="M797" t="str">
            <v/>
          </cell>
          <cell r="N797" t="str">
            <v/>
          </cell>
          <cell r="O797" t="str">
            <v/>
          </cell>
          <cell r="P797" t="str">
            <v/>
          </cell>
          <cell r="Q797" t="str">
            <v/>
          </cell>
          <cell r="R797" t="str">
            <v>10.1371/journal.pbio.1002082</v>
          </cell>
          <cell r="S797" t="str">
            <v/>
          </cell>
        </row>
        <row r="798">
          <cell r="A798" t="str">
            <v>OAA0010687</v>
          </cell>
          <cell r="B798" t="str">
            <v>Closed</v>
          </cell>
          <cell r="C798" t="str">
            <v>Alexander Comninos</v>
          </cell>
          <cell r="D798" t="str">
            <v>Charged</v>
          </cell>
          <cell r="E798" t="str">
            <v>Akposeba Mukoro</v>
          </cell>
          <cell r="F798" t="str">
            <v>098254/Z/12/Z</v>
          </cell>
          <cell r="G798" t="str">
            <v/>
          </cell>
          <cell r="H798">
            <v>489149</v>
          </cell>
          <cell r="I798" t="str">
            <v/>
          </cell>
          <cell r="J798" t="str">
            <v/>
          </cell>
          <cell r="K798" t="str">
            <v/>
          </cell>
          <cell r="L798" t="str">
            <v/>
          </cell>
          <cell r="M798" t="str">
            <v/>
          </cell>
          <cell r="N798" t="str">
            <v/>
          </cell>
          <cell r="O798" t="str">
            <v/>
          </cell>
          <cell r="P798" t="str">
            <v/>
          </cell>
          <cell r="Q798" t="str">
            <v/>
          </cell>
          <cell r="R798" t="str">
            <v>10.1007/s00429-015-1024-9</v>
          </cell>
          <cell r="S798" t="str">
            <v/>
          </cell>
        </row>
        <row r="799">
          <cell r="A799" t="str">
            <v>OAA0010449</v>
          </cell>
          <cell r="B799" t="str">
            <v>Closed</v>
          </cell>
          <cell r="C799" t="str">
            <v>Kate Perris</v>
          </cell>
          <cell r="D799" t="str">
            <v>Charged</v>
          </cell>
          <cell r="E799" t="str">
            <v>Akposeba Mukoro</v>
          </cell>
          <cell r="F799" t="str">
            <v>093957/z/10/z</v>
          </cell>
          <cell r="G799" t="str">
            <v/>
          </cell>
          <cell r="H799">
            <v>420322</v>
          </cell>
          <cell r="I799" t="str">
            <v/>
          </cell>
          <cell r="J799" t="str">
            <v/>
          </cell>
          <cell r="K799" t="str">
            <v/>
          </cell>
          <cell r="L799" t="str">
            <v/>
          </cell>
          <cell r="M799" t="str">
            <v/>
          </cell>
          <cell r="N799" t="str">
            <v/>
          </cell>
          <cell r="O799" t="str">
            <v/>
          </cell>
          <cell r="P799" t="str">
            <v/>
          </cell>
          <cell r="Q799" t="str">
            <v/>
          </cell>
          <cell r="R799" t="str">
            <v>doi:10.1016/j.neuropsychologia.2014.12.012</v>
          </cell>
          <cell r="S799" t="str">
            <v/>
          </cell>
        </row>
        <row r="800">
          <cell r="A800" t="str">
            <v>OAA0010788</v>
          </cell>
          <cell r="B800" t="str">
            <v>Closed</v>
          </cell>
          <cell r="C800" t="str">
            <v>J Simon Kroll</v>
          </cell>
          <cell r="D800" t="str">
            <v>Charged</v>
          </cell>
          <cell r="E800" t="str">
            <v>Akposeba Mukoro</v>
          </cell>
          <cell r="F800" t="str">
            <v>097117/Z/11/Z</v>
          </cell>
          <cell r="G800" t="str">
            <v/>
          </cell>
          <cell r="H800">
            <v>482825</v>
          </cell>
          <cell r="I800" t="str">
            <v/>
          </cell>
          <cell r="J800" t="str">
            <v/>
          </cell>
          <cell r="K800" t="str">
            <v/>
          </cell>
          <cell r="L800" t="str">
            <v/>
          </cell>
          <cell r="M800" t="str">
            <v/>
          </cell>
          <cell r="N800" t="str">
            <v/>
          </cell>
          <cell r="O800" t="str">
            <v/>
          </cell>
          <cell r="P800" t="str">
            <v/>
          </cell>
          <cell r="Q800" t="str">
            <v/>
          </cell>
          <cell r="R800" t="str">
            <v>10.1093/cid/ciu822</v>
          </cell>
          <cell r="S800" t="str">
            <v/>
          </cell>
        </row>
        <row r="801">
          <cell r="A801" t="str">
            <v>OAA0010831</v>
          </cell>
          <cell r="B801" t="str">
            <v>Closed</v>
          </cell>
          <cell r="C801" t="str">
            <v>Nicholas Peters</v>
          </cell>
          <cell r="D801" t="str">
            <v>Charged</v>
          </cell>
          <cell r="E801" t="str">
            <v>Akposeba Mukoro</v>
          </cell>
          <cell r="F801" t="str">
            <v>FS/11/22/28745</v>
          </cell>
          <cell r="G801" t="str">
            <v/>
          </cell>
          <cell r="H801">
            <v>446695</v>
          </cell>
          <cell r="I801" t="str">
            <v/>
          </cell>
          <cell r="J801" t="str">
            <v/>
          </cell>
          <cell r="K801" t="str">
            <v/>
          </cell>
          <cell r="L801" t="str">
            <v/>
          </cell>
          <cell r="M801" t="str">
            <v/>
          </cell>
          <cell r="N801" t="str">
            <v/>
          </cell>
          <cell r="O801" t="str">
            <v/>
          </cell>
          <cell r="P801" t="str">
            <v/>
          </cell>
          <cell r="Q801" t="str">
            <v/>
          </cell>
          <cell r="R801" t="str">
            <v>10.1016/j.compbiomed.2015.04.027</v>
          </cell>
          <cell r="S801" t="str">
            <v/>
          </cell>
        </row>
        <row r="802">
          <cell r="A802" t="str">
            <v>OAA0010713</v>
          </cell>
          <cell r="B802" t="str">
            <v>Closed</v>
          </cell>
          <cell r="C802" t="str">
            <v>Adolfo Bronstein</v>
          </cell>
          <cell r="D802" t="str">
            <v>Charged</v>
          </cell>
          <cell r="E802" t="str">
            <v>Akposeba Mukoro</v>
          </cell>
          <cell r="F802" t="str">
            <v>MR/J004685/1</v>
          </cell>
          <cell r="G802" t="str">
            <v/>
          </cell>
          <cell r="H802">
            <v>489413</v>
          </cell>
          <cell r="I802" t="str">
            <v/>
          </cell>
          <cell r="J802" t="str">
            <v/>
          </cell>
          <cell r="K802" t="str">
            <v/>
          </cell>
          <cell r="L802" t="str">
            <v/>
          </cell>
          <cell r="M802" t="str">
            <v/>
          </cell>
          <cell r="N802" t="str">
            <v/>
          </cell>
          <cell r="O802" t="str">
            <v/>
          </cell>
          <cell r="P802" t="str">
            <v/>
          </cell>
          <cell r="Q802" t="str">
            <v/>
          </cell>
          <cell r="R802" t="str">
            <v>10.1007/s00221-015-4238-4</v>
          </cell>
          <cell r="S802" t="str">
            <v/>
          </cell>
        </row>
        <row r="803">
          <cell r="A803" t="str">
            <v>OAA0010684</v>
          </cell>
          <cell r="B803" t="str">
            <v>Closed</v>
          </cell>
          <cell r="C803" t="str">
            <v>James Hammond</v>
          </cell>
          <cell r="D803" t="str">
            <v>Charged</v>
          </cell>
          <cell r="E803" t="str">
            <v>Akposeba Mukoro</v>
          </cell>
          <cell r="F803" t="str">
            <v>NE/I020342/1</v>
          </cell>
          <cell r="G803" t="str">
            <v/>
          </cell>
          <cell r="H803">
            <v>460002</v>
          </cell>
          <cell r="I803" t="str">
            <v/>
          </cell>
          <cell r="J803" t="str">
            <v/>
          </cell>
          <cell r="K803" t="str">
            <v/>
          </cell>
          <cell r="L803" t="str">
            <v/>
          </cell>
          <cell r="M803" t="str">
            <v/>
          </cell>
          <cell r="N803" t="str">
            <v/>
          </cell>
          <cell r="O803" t="str">
            <v/>
          </cell>
          <cell r="P803" t="str">
            <v/>
          </cell>
          <cell r="Q803" t="str">
            <v/>
          </cell>
          <cell r="R803" t="str">
            <v>10.1016/j.epsl.2015.02.039​</v>
          </cell>
          <cell r="S803" t="str">
            <v/>
          </cell>
        </row>
        <row r="804">
          <cell r="A804" t="str">
            <v>OAA0010710</v>
          </cell>
          <cell r="B804" t="str">
            <v>Closed</v>
          </cell>
          <cell r="C804" t="str">
            <v>Oscar Ces</v>
          </cell>
          <cell r="D804" t="str">
            <v>Charged</v>
          </cell>
          <cell r="E804" t="str">
            <v>Akposeba Mukoro</v>
          </cell>
          <cell r="F804" t="str">
            <v>EP/J017566/1</v>
          </cell>
          <cell r="G804" t="str">
            <v/>
          </cell>
          <cell r="H804">
            <v>499614</v>
          </cell>
          <cell r="I804" t="str">
            <v>EP/K038648/1</v>
          </cell>
          <cell r="J804">
            <v>550181</v>
          </cell>
          <cell r="K804" t="str">
            <v/>
          </cell>
          <cell r="L804" t="str">
            <v/>
          </cell>
          <cell r="M804" t="str">
            <v/>
          </cell>
          <cell r="N804" t="str">
            <v/>
          </cell>
          <cell r="O804" t="str">
            <v>N/A</v>
          </cell>
          <cell r="P804">
            <v>593629</v>
          </cell>
          <cell r="Q804" t="str">
            <v/>
          </cell>
          <cell r="R804" t="str">
            <v xml:space="preserve">10.1039/C5CC00712G </v>
          </cell>
          <cell r="S804" t="str">
            <v/>
          </cell>
        </row>
        <row r="805">
          <cell r="A805" t="str">
            <v>OAA0010698</v>
          </cell>
          <cell r="B805" t="str">
            <v>Closed</v>
          </cell>
          <cell r="C805" t="str">
            <v>Amparo Galindo</v>
          </cell>
          <cell r="D805" t="str">
            <v>Charged</v>
          </cell>
          <cell r="E805" t="str">
            <v>Akposeba Mukoro</v>
          </cell>
          <cell r="F805" t="str">
            <v>EP/J014958/1</v>
          </cell>
          <cell r="G805" t="str">
            <v/>
          </cell>
          <cell r="H805">
            <v>500344</v>
          </cell>
          <cell r="I805" t="str">
            <v/>
          </cell>
          <cell r="J805" t="str">
            <v/>
          </cell>
          <cell r="K805" t="str">
            <v/>
          </cell>
          <cell r="L805" t="str">
            <v/>
          </cell>
          <cell r="M805" t="str">
            <v/>
          </cell>
          <cell r="N805" t="str">
            <v/>
          </cell>
          <cell r="O805" t="str">
            <v/>
          </cell>
          <cell r="P805" t="str">
            <v/>
          </cell>
          <cell r="Q805" t="str">
            <v/>
          </cell>
          <cell r="R805" t="str">
            <v>10.1080/00268976.2015.1025112</v>
          </cell>
          <cell r="S805" t="str">
            <v/>
          </cell>
        </row>
        <row r="806">
          <cell r="A806" t="str">
            <v>OAA0010646</v>
          </cell>
          <cell r="B806" t="str">
            <v>Closed</v>
          </cell>
          <cell r="C806" t="str">
            <v>Joao Cabral</v>
          </cell>
          <cell r="D806" t="str">
            <v>Charged</v>
          </cell>
          <cell r="E806" t="str">
            <v>Akposeba Mukoro</v>
          </cell>
          <cell r="F806" t="str">
            <v>EP/D058414/1</v>
          </cell>
          <cell r="G806" t="str">
            <v/>
          </cell>
          <cell r="H806">
            <v>23227</v>
          </cell>
          <cell r="I806" t="str">
            <v/>
          </cell>
          <cell r="J806" t="str">
            <v/>
          </cell>
          <cell r="K806" t="str">
            <v/>
          </cell>
          <cell r="L806" t="str">
            <v/>
          </cell>
          <cell r="M806" t="str">
            <v/>
          </cell>
          <cell r="N806" t="str">
            <v/>
          </cell>
          <cell r="O806" t="str">
            <v/>
          </cell>
          <cell r="P806" t="str">
            <v/>
          </cell>
          <cell r="Q806" t="str">
            <v/>
          </cell>
          <cell r="R806" t="str">
            <v>10.1039/C5SM00053J</v>
          </cell>
          <cell r="S806" t="str">
            <v/>
          </cell>
        </row>
        <row r="807">
          <cell r="A807" t="str">
            <v>OAA0010645</v>
          </cell>
          <cell r="B807" t="str">
            <v>Closed</v>
          </cell>
          <cell r="C807" t="str">
            <v>Joao Cabral</v>
          </cell>
          <cell r="D807" t="str">
            <v>Charged</v>
          </cell>
          <cell r="E807" t="str">
            <v>Akposeba Mukoro</v>
          </cell>
          <cell r="F807" t="str">
            <v>EP/L022176/1</v>
          </cell>
          <cell r="G807" t="str">
            <v/>
          </cell>
          <cell r="H807">
            <v>562933</v>
          </cell>
          <cell r="I807" t="str">
            <v/>
          </cell>
          <cell r="J807" t="str">
            <v/>
          </cell>
          <cell r="K807" t="str">
            <v/>
          </cell>
          <cell r="L807" t="str">
            <v/>
          </cell>
          <cell r="M807" t="str">
            <v/>
          </cell>
          <cell r="N807" t="str">
            <v/>
          </cell>
          <cell r="O807" t="str">
            <v/>
          </cell>
          <cell r="P807" t="str">
            <v/>
          </cell>
          <cell r="Q807" t="str">
            <v/>
          </cell>
          <cell r="R807" t="str">
            <v>10.1039/C4SM02840F</v>
          </cell>
          <cell r="S807" t="str">
            <v/>
          </cell>
        </row>
        <row r="808">
          <cell r="A808" t="str">
            <v>OAA0010563</v>
          </cell>
          <cell r="B808" t="str">
            <v>Closed</v>
          </cell>
          <cell r="C808" t="str">
            <v>Jon Lloyd</v>
          </cell>
          <cell r="D808" t="str">
            <v>Charged</v>
          </cell>
          <cell r="E808" t="str">
            <v>Akposeba Mukoro</v>
          </cell>
          <cell r="F808" t="str">
            <v/>
          </cell>
          <cell r="G808" t="str">
            <v/>
          </cell>
          <cell r="H808" t="str">
            <v/>
          </cell>
          <cell r="I808" t="str">
            <v/>
          </cell>
          <cell r="J808" t="str">
            <v/>
          </cell>
          <cell r="K808" t="str">
            <v/>
          </cell>
          <cell r="L808" t="str">
            <v/>
          </cell>
          <cell r="M808" t="str">
            <v/>
          </cell>
          <cell r="N808" t="str">
            <v/>
          </cell>
          <cell r="O808" t="str">
            <v/>
          </cell>
          <cell r="P808" t="str">
            <v/>
          </cell>
          <cell r="Q808" t="str">
            <v/>
          </cell>
          <cell r="R808" t="str">
            <v>10.1007/s00442-015-3250-5</v>
          </cell>
          <cell r="S808" t="str">
            <v/>
          </cell>
        </row>
        <row r="809">
          <cell r="A809" t="str">
            <v>OAA0010594</v>
          </cell>
          <cell r="B809" t="str">
            <v>Closed</v>
          </cell>
          <cell r="C809" t="str">
            <v>Peter Haynes</v>
          </cell>
          <cell r="D809" t="str">
            <v>Charged</v>
          </cell>
          <cell r="E809" t="str">
            <v>Akposeba Mukoro</v>
          </cell>
          <cell r="F809" t="str">
            <v/>
          </cell>
          <cell r="G809" t="str">
            <v/>
          </cell>
          <cell r="H809" t="str">
            <v/>
          </cell>
          <cell r="I809" t="str">
            <v/>
          </cell>
          <cell r="J809" t="str">
            <v/>
          </cell>
          <cell r="K809" t="str">
            <v/>
          </cell>
          <cell r="L809" t="str">
            <v/>
          </cell>
          <cell r="M809" t="str">
            <v/>
          </cell>
          <cell r="N809" t="str">
            <v/>
          </cell>
          <cell r="O809" t="str">
            <v/>
          </cell>
          <cell r="P809" t="str">
            <v/>
          </cell>
          <cell r="Q809" t="str">
            <v/>
          </cell>
          <cell r="R809" t="str">
            <v>10.1016/j.powtec.2014.12.055</v>
          </cell>
          <cell r="S809" t="str">
            <v/>
          </cell>
        </row>
        <row r="810">
          <cell r="A810" t="str">
            <v>OAA0010892</v>
          </cell>
          <cell r="B810" t="str">
            <v>Rejected</v>
          </cell>
          <cell r="C810" t="str">
            <v>Helene Autefage</v>
          </cell>
          <cell r="D810" t="str">
            <v>Pending</v>
          </cell>
          <cell r="E810" t="str">
            <v>Kate Perris</v>
          </cell>
          <cell r="F810" t="str">
            <v/>
          </cell>
          <cell r="G810" t="str">
            <v/>
          </cell>
          <cell r="H810" t="str">
            <v/>
          </cell>
          <cell r="I810" t="str">
            <v/>
          </cell>
          <cell r="J810" t="str">
            <v/>
          </cell>
          <cell r="K810" t="str">
            <v/>
          </cell>
          <cell r="L810" t="str">
            <v/>
          </cell>
          <cell r="M810" t="str">
            <v/>
          </cell>
          <cell r="N810" t="str">
            <v/>
          </cell>
          <cell r="O810" t="str">
            <v/>
          </cell>
          <cell r="P810" t="str">
            <v/>
          </cell>
          <cell r="Q810" t="str">
            <v/>
          </cell>
          <cell r="R810" t="str">
            <v>10.1073/pnas.1419799112</v>
          </cell>
          <cell r="S810" t="str">
            <v/>
          </cell>
        </row>
        <row r="811">
          <cell r="A811" t="str">
            <v>OAA0010686</v>
          </cell>
          <cell r="B811" t="str">
            <v>Awaiting Customer</v>
          </cell>
          <cell r="C811" t="str">
            <v>Alan Spivey</v>
          </cell>
          <cell r="D811" t="str">
            <v>Charged</v>
          </cell>
          <cell r="E811" t="str">
            <v>Philippa Hatch</v>
          </cell>
          <cell r="F811" t="str">
            <v/>
          </cell>
          <cell r="G811" t="str">
            <v/>
          </cell>
          <cell r="H811" t="str">
            <v/>
          </cell>
          <cell r="I811" t="str">
            <v/>
          </cell>
          <cell r="J811" t="str">
            <v/>
          </cell>
          <cell r="K811" t="str">
            <v/>
          </cell>
          <cell r="L811" t="str">
            <v/>
          </cell>
          <cell r="M811" t="str">
            <v/>
          </cell>
          <cell r="N811" t="str">
            <v/>
          </cell>
          <cell r="O811" t="str">
            <v/>
          </cell>
          <cell r="P811" t="str">
            <v/>
          </cell>
          <cell r="Q811" t="str">
            <v/>
          </cell>
          <cell r="R811" t="str">
            <v>10.1039/C4CC05388E</v>
          </cell>
          <cell r="S811" t="str">
            <v/>
          </cell>
        </row>
        <row r="812">
          <cell r="A812" t="str">
            <v>OAA0010716</v>
          </cell>
          <cell r="B812" t="str">
            <v>Closed</v>
          </cell>
          <cell r="C812" t="str">
            <v>Jose Rivera Rubio</v>
          </cell>
          <cell r="D812" t="str">
            <v>Charged</v>
          </cell>
          <cell r="E812" t="str">
            <v>Akposeba Mukoro</v>
          </cell>
          <cell r="F812" t="str">
            <v/>
          </cell>
          <cell r="G812" t="str">
            <v/>
          </cell>
          <cell r="H812" t="str">
            <v/>
          </cell>
          <cell r="I812" t="str">
            <v/>
          </cell>
          <cell r="J812" t="str">
            <v/>
          </cell>
          <cell r="K812" t="str">
            <v/>
          </cell>
          <cell r="L812" t="str">
            <v/>
          </cell>
          <cell r="M812" t="str">
            <v/>
          </cell>
          <cell r="N812" t="str">
            <v/>
          </cell>
          <cell r="O812" t="str">
            <v/>
          </cell>
          <cell r="P812" t="str">
            <v/>
          </cell>
          <cell r="Q812" t="str">
            <v/>
          </cell>
          <cell r="R812" t="str">
            <v>10.1016/j.patrec.2015.03.003</v>
          </cell>
          <cell r="S812" t="str">
            <v/>
          </cell>
        </row>
        <row r="813">
          <cell r="A813" t="str">
            <v>OAA0010759</v>
          </cell>
          <cell r="B813" t="str">
            <v>Closed</v>
          </cell>
          <cell r="C813" t="str">
            <v>Charlotte Williams</v>
          </cell>
          <cell r="D813" t="str">
            <v>Charged</v>
          </cell>
          <cell r="E813" t="str">
            <v>Akposeba Mukoro</v>
          </cell>
          <cell r="F813" t="str">
            <v>EP/K035274/1</v>
          </cell>
          <cell r="G813" t="str">
            <v/>
          </cell>
          <cell r="H813">
            <v>533939</v>
          </cell>
          <cell r="I813" t="str">
            <v/>
          </cell>
          <cell r="J813" t="str">
            <v/>
          </cell>
          <cell r="K813" t="str">
            <v/>
          </cell>
          <cell r="L813" t="str">
            <v/>
          </cell>
          <cell r="M813" t="str">
            <v/>
          </cell>
          <cell r="N813" t="str">
            <v/>
          </cell>
          <cell r="O813" t="str">
            <v/>
          </cell>
          <cell r="P813" t="str">
            <v/>
          </cell>
          <cell r="Q813" t="str">
            <v/>
          </cell>
          <cell r="R813" t="str">
            <v>10.1021/cs502038y</v>
          </cell>
          <cell r="S813" t="str">
            <v/>
          </cell>
        </row>
        <row r="814">
          <cell r="A814" t="str">
            <v>OAA0010070</v>
          </cell>
          <cell r="B814" t="str">
            <v>Closed</v>
          </cell>
          <cell r="C814" t="str">
            <v>Nick Dibb</v>
          </cell>
          <cell r="D814" t="str">
            <v>Charged</v>
          </cell>
          <cell r="E814" t="str">
            <v>Akposeba Mukoro</v>
          </cell>
          <cell r="F814" t="str">
            <v/>
          </cell>
          <cell r="G814" t="str">
            <v/>
          </cell>
          <cell r="H814" t="str">
            <v/>
          </cell>
          <cell r="I814" t="str">
            <v/>
          </cell>
          <cell r="J814" t="str">
            <v/>
          </cell>
          <cell r="K814" t="str">
            <v/>
          </cell>
          <cell r="L814" t="str">
            <v/>
          </cell>
          <cell r="M814" t="str">
            <v/>
          </cell>
          <cell r="N814" t="str">
            <v/>
          </cell>
          <cell r="O814" t="str">
            <v/>
          </cell>
          <cell r="P814" t="str">
            <v/>
          </cell>
          <cell r="Q814" t="str">
            <v/>
          </cell>
          <cell r="R814" t="str">
            <v>10.1093/nar/gku656</v>
          </cell>
          <cell r="S814" t="str">
            <v/>
          </cell>
        </row>
        <row r="815">
          <cell r="A815" t="str">
            <v>OAA0010871</v>
          </cell>
          <cell r="B815" t="str">
            <v>Rejected</v>
          </cell>
          <cell r="C815" t="str">
            <v>Nicola Guess</v>
          </cell>
          <cell r="D815" t="str">
            <v>Pending</v>
          </cell>
          <cell r="E815" t="str">
            <v>Kate Perris</v>
          </cell>
          <cell r="F815" t="str">
            <v/>
          </cell>
          <cell r="G815" t="str">
            <v/>
          </cell>
          <cell r="H815" t="str">
            <v/>
          </cell>
          <cell r="I815" t="str">
            <v/>
          </cell>
          <cell r="J815" t="str">
            <v/>
          </cell>
          <cell r="K815" t="str">
            <v/>
          </cell>
          <cell r="L815" t="str">
            <v/>
          </cell>
          <cell r="M815" t="str">
            <v/>
          </cell>
          <cell r="N815" t="str">
            <v/>
          </cell>
          <cell r="O815" t="str">
            <v/>
          </cell>
          <cell r="P815" t="str">
            <v/>
          </cell>
          <cell r="Q815" t="str">
            <v/>
          </cell>
          <cell r="R815" t="str">
            <v xml:space="preserve">10.1016/j.pcd.2015.04.005 </v>
          </cell>
          <cell r="S815" t="str">
            <v/>
          </cell>
        </row>
        <row r="816">
          <cell r="A816" t="str">
            <v>OAA0010685</v>
          </cell>
          <cell r="B816" t="str">
            <v>Closed</v>
          </cell>
          <cell r="C816" t="str">
            <v>Remigiusz Serwa</v>
          </cell>
          <cell r="D816" t="str">
            <v>Charged</v>
          </cell>
          <cell r="E816" t="str">
            <v>Akposeba Mukoro</v>
          </cell>
          <cell r="F816" t="str">
            <v>MR/L000148/1</v>
          </cell>
          <cell r="G816" t="str">
            <v/>
          </cell>
          <cell r="H816">
            <v>545085</v>
          </cell>
          <cell r="I816" t="str">
            <v/>
          </cell>
          <cell r="J816" t="str">
            <v/>
          </cell>
          <cell r="K816" t="str">
            <v/>
          </cell>
          <cell r="L816" t="str">
            <v/>
          </cell>
          <cell r="M816" t="str">
            <v/>
          </cell>
          <cell r="N816" t="str">
            <v/>
          </cell>
          <cell r="O816" t="str">
            <v/>
          </cell>
          <cell r="P816" t="str">
            <v/>
          </cell>
          <cell r="Q816" t="str">
            <v/>
          </cell>
          <cell r="R816" t="str">
            <v>10.1002/anie.201500342</v>
          </cell>
          <cell r="S816" t="str">
            <v/>
          </cell>
        </row>
        <row r="817">
          <cell r="A817" t="str">
            <v>OAA0010704</v>
          </cell>
          <cell r="B817" t="str">
            <v>Closed</v>
          </cell>
          <cell r="C817" t="str">
            <v>Adolfo Bronstein</v>
          </cell>
          <cell r="D817" t="str">
            <v>Charged</v>
          </cell>
          <cell r="E817" t="str">
            <v>Akposeba Mukoro</v>
          </cell>
          <cell r="F817" t="str">
            <v>MR/J004685/1</v>
          </cell>
          <cell r="G817" t="str">
            <v/>
          </cell>
          <cell r="H817">
            <v>489413</v>
          </cell>
          <cell r="I817" t="str">
            <v/>
          </cell>
          <cell r="J817" t="str">
            <v/>
          </cell>
          <cell r="K817" t="str">
            <v/>
          </cell>
          <cell r="L817" t="str">
            <v/>
          </cell>
          <cell r="M817" t="str">
            <v/>
          </cell>
          <cell r="N817" t="str">
            <v/>
          </cell>
          <cell r="O817" t="str">
            <v/>
          </cell>
          <cell r="P817" t="str">
            <v/>
          </cell>
          <cell r="Q817" t="str">
            <v/>
          </cell>
          <cell r="R817" t="str">
            <v>10.1007/s00415-015-7690-y</v>
          </cell>
          <cell r="S817" t="str">
            <v/>
          </cell>
        </row>
        <row r="818">
          <cell r="A818" t="str">
            <v>OAA0010637</v>
          </cell>
          <cell r="B818" t="str">
            <v>Closed</v>
          </cell>
          <cell r="C818" t="str">
            <v>Fernando Bresme</v>
          </cell>
          <cell r="D818" t="str">
            <v>Charged</v>
          </cell>
          <cell r="E818" t="str">
            <v>Akposeba Mukoro</v>
          </cell>
          <cell r="F818" t="str">
            <v>EP/J003859/1</v>
          </cell>
          <cell r="G818" t="str">
            <v/>
          </cell>
          <cell r="H818">
            <v>468839</v>
          </cell>
          <cell r="I818" t="str">
            <v/>
          </cell>
          <cell r="J818" t="str">
            <v/>
          </cell>
          <cell r="K818" t="str">
            <v/>
          </cell>
          <cell r="L818" t="str">
            <v/>
          </cell>
          <cell r="M818" t="str">
            <v/>
          </cell>
          <cell r="N818" t="str">
            <v/>
          </cell>
          <cell r="O818" t="str">
            <v/>
          </cell>
          <cell r="P818" t="str">
            <v/>
          </cell>
          <cell r="Q818" t="str">
            <v/>
          </cell>
          <cell r="R818" t="str">
            <v>10.1038/srep07698</v>
          </cell>
          <cell r="S818" t="str">
            <v/>
          </cell>
        </row>
        <row r="819">
          <cell r="A819" t="str">
            <v>OAA0010816</v>
          </cell>
          <cell r="B819" t="str">
            <v>Closed</v>
          </cell>
          <cell r="C819" t="str">
            <v>Nicholas Brooks</v>
          </cell>
          <cell r="D819" t="str">
            <v>Charged</v>
          </cell>
          <cell r="E819" t="str">
            <v>Akposeba Mukoro</v>
          </cell>
          <cell r="F819" t="str">
            <v>EP/J017566/1</v>
          </cell>
          <cell r="G819" t="str">
            <v/>
          </cell>
          <cell r="H819">
            <v>499614</v>
          </cell>
          <cell r="I819" t="str">
            <v/>
          </cell>
          <cell r="J819" t="str">
            <v/>
          </cell>
          <cell r="K819" t="str">
            <v/>
          </cell>
          <cell r="L819" t="str">
            <v/>
          </cell>
          <cell r="M819" t="str">
            <v/>
          </cell>
          <cell r="N819" t="str">
            <v/>
          </cell>
          <cell r="O819" t="str">
            <v/>
          </cell>
          <cell r="P819" t="str">
            <v/>
          </cell>
          <cell r="Q819" t="str">
            <v/>
          </cell>
          <cell r="R819" t="str">
            <v>10.1039/C5CC02134K</v>
          </cell>
          <cell r="S819" t="str">
            <v/>
          </cell>
        </row>
        <row r="820">
          <cell r="A820" t="str">
            <v>OAA0010851</v>
          </cell>
          <cell r="B820" t="str">
            <v>Closed</v>
          </cell>
          <cell r="C820" t="str">
            <v>Ben Britton</v>
          </cell>
          <cell r="D820" t="str">
            <v>Charged</v>
          </cell>
          <cell r="E820" t="str">
            <v>Akposeba Mukoro</v>
          </cell>
          <cell r="F820" t="str">
            <v>EP/K034332/1</v>
          </cell>
          <cell r="G820" t="str">
            <v/>
          </cell>
          <cell r="H820">
            <v>535908</v>
          </cell>
          <cell r="I820" t="str">
            <v/>
          </cell>
          <cell r="J820" t="str">
            <v/>
          </cell>
          <cell r="K820" t="str">
            <v/>
          </cell>
          <cell r="L820" t="str">
            <v/>
          </cell>
          <cell r="M820" t="str">
            <v/>
          </cell>
          <cell r="N820" t="str">
            <v/>
          </cell>
          <cell r="O820" t="str">
            <v/>
          </cell>
          <cell r="P820" t="str">
            <v/>
          </cell>
          <cell r="Q820" t="str">
            <v/>
          </cell>
          <cell r="R820" t="str">
            <v>doi:10.1016/j.ultramic.2015.04.019</v>
          </cell>
          <cell r="S820" t="str">
            <v/>
          </cell>
        </row>
        <row r="821">
          <cell r="A821" t="str">
            <v>OAA0010833</v>
          </cell>
          <cell r="B821" t="str">
            <v>Closed</v>
          </cell>
          <cell r="C821" t="str">
            <v>Adrian Muxworthy</v>
          </cell>
          <cell r="D821" t="str">
            <v>Charged</v>
          </cell>
          <cell r="E821" t="str">
            <v>Akposeba Mukoro</v>
          </cell>
          <cell r="F821" t="str">
            <v>ST/J001260/1</v>
          </cell>
          <cell r="G821" t="str">
            <v/>
          </cell>
          <cell r="H821">
            <v>499925</v>
          </cell>
          <cell r="I821" t="str">
            <v/>
          </cell>
          <cell r="J821" t="str">
            <v/>
          </cell>
          <cell r="K821" t="str">
            <v/>
          </cell>
          <cell r="L821" t="str">
            <v/>
          </cell>
          <cell r="M821" t="str">
            <v/>
          </cell>
          <cell r="N821" t="str">
            <v/>
          </cell>
          <cell r="O821" t="str">
            <v/>
          </cell>
          <cell r="P821" t="str">
            <v/>
          </cell>
          <cell r="Q821" t="str">
            <v/>
          </cell>
          <cell r="R821" t="str">
            <v>10.1093/gji/ggv180</v>
          </cell>
          <cell r="S821" t="str">
            <v/>
          </cell>
        </row>
        <row r="822">
          <cell r="A822" t="str">
            <v>OAA0010652</v>
          </cell>
          <cell r="B822" t="str">
            <v>Closed</v>
          </cell>
          <cell r="C822" t="str">
            <v>Tony Magee</v>
          </cell>
          <cell r="D822" t="str">
            <v>Charged</v>
          </cell>
          <cell r="E822" t="str">
            <v>Akposeba Mukoro</v>
          </cell>
          <cell r="F822" t="str">
            <v>C6433/A16402</v>
          </cell>
          <cell r="G822" t="str">
            <v/>
          </cell>
          <cell r="H822">
            <v>529656</v>
          </cell>
          <cell r="I822" t="str">
            <v>C6433/A16402</v>
          </cell>
          <cell r="J822">
            <v>529656</v>
          </cell>
          <cell r="K822" t="str">
            <v/>
          </cell>
          <cell r="L822" t="str">
            <v/>
          </cell>
          <cell r="M822" t="str">
            <v/>
          </cell>
          <cell r="N822" t="str">
            <v/>
          </cell>
          <cell r="O822" t="str">
            <v/>
          </cell>
          <cell r="P822" t="str">
            <v/>
          </cell>
          <cell r="Q822" t="str">
            <v/>
          </cell>
          <cell r="R822" t="str">
            <v>10.1042/BST20150018</v>
          </cell>
          <cell r="S822" t="str">
            <v/>
          </cell>
        </row>
        <row r="823">
          <cell r="A823" t="str">
            <v>OAA0010820</v>
          </cell>
          <cell r="B823" t="str">
            <v>Closed</v>
          </cell>
          <cell r="C823" t="str">
            <v>Paul Langford</v>
          </cell>
          <cell r="D823" t="str">
            <v>Charged</v>
          </cell>
          <cell r="E823" t="str">
            <v>Akposeba Mukoro</v>
          </cell>
          <cell r="F823" t="str">
            <v>BB/G018553/1</v>
          </cell>
          <cell r="G823" t="str">
            <v/>
          </cell>
          <cell r="H823">
            <v>356820</v>
          </cell>
          <cell r="I823" t="str">
            <v/>
          </cell>
          <cell r="J823" t="str">
            <v/>
          </cell>
          <cell r="K823" t="str">
            <v/>
          </cell>
          <cell r="L823" t="str">
            <v/>
          </cell>
          <cell r="M823" t="str">
            <v/>
          </cell>
          <cell r="N823" t="str">
            <v/>
          </cell>
          <cell r="O823" t="str">
            <v/>
          </cell>
          <cell r="P823" t="str">
            <v/>
          </cell>
          <cell r="Q823" t="str">
            <v/>
          </cell>
          <cell r="R823" t="str">
            <v>10.1093/jac/dkv121</v>
          </cell>
          <cell r="S823" t="str">
            <v/>
          </cell>
        </row>
        <row r="824">
          <cell r="A824" t="str">
            <v>OAA0010724</v>
          </cell>
          <cell r="B824" t="str">
            <v>Closed</v>
          </cell>
          <cell r="C824" t="str">
            <v>Carlton Evans</v>
          </cell>
          <cell r="D824" t="str">
            <v>Charged</v>
          </cell>
          <cell r="E824" t="str">
            <v>Wunmi Agunbiade</v>
          </cell>
          <cell r="F824" t="str">
            <v>MR/K007467/1</v>
          </cell>
          <cell r="G824" t="str">
            <v/>
          </cell>
          <cell r="H824">
            <v>529486</v>
          </cell>
          <cell r="I824" t="str">
            <v/>
          </cell>
          <cell r="J824" t="str">
            <v/>
          </cell>
          <cell r="K824" t="str">
            <v/>
          </cell>
          <cell r="L824" t="str">
            <v/>
          </cell>
          <cell r="M824" t="str">
            <v/>
          </cell>
          <cell r="N824" t="str">
            <v/>
          </cell>
          <cell r="O824" t="str">
            <v/>
          </cell>
          <cell r="P824" t="str">
            <v/>
          </cell>
          <cell r="Q824" t="str">
            <v/>
          </cell>
          <cell r="R824" t="str">
            <v>10.1371/journal.pmed.</v>
          </cell>
          <cell r="S824" t="str">
            <v/>
          </cell>
        </row>
        <row r="825">
          <cell r="A825" t="str">
            <v>OAA0010658</v>
          </cell>
          <cell r="B825" t="str">
            <v>Closed</v>
          </cell>
          <cell r="C825" t="str">
            <v>Bikash Pal</v>
          </cell>
          <cell r="D825" t="str">
            <v>Charged</v>
          </cell>
          <cell r="E825" t="str">
            <v>Akposeba Mukoro</v>
          </cell>
          <cell r="F825" t="str">
            <v>PIAP-GA-2009-251304</v>
          </cell>
          <cell r="G825" t="str">
            <v/>
          </cell>
          <cell r="H825">
            <v>405635</v>
          </cell>
          <cell r="I825" t="str">
            <v/>
          </cell>
          <cell r="J825" t="str">
            <v/>
          </cell>
          <cell r="K825" t="str">
            <v/>
          </cell>
          <cell r="L825" t="str">
            <v/>
          </cell>
          <cell r="M825" t="str">
            <v/>
          </cell>
          <cell r="N825" t="str">
            <v/>
          </cell>
          <cell r="O825" t="str">
            <v/>
          </cell>
          <cell r="P825" t="str">
            <v/>
          </cell>
          <cell r="Q825" t="str">
            <v/>
          </cell>
          <cell r="R825" t="str">
            <v>10.1109/TSG.2014.2362967</v>
          </cell>
          <cell r="S825" t="str">
            <v/>
          </cell>
        </row>
        <row r="826">
          <cell r="A826" t="str">
            <v>OAA0010662</v>
          </cell>
          <cell r="B826" t="str">
            <v>Closed</v>
          </cell>
          <cell r="C826" t="str">
            <v>Eduardo Rodriguez Lopez</v>
          </cell>
          <cell r="D826" t="str">
            <v>Charged</v>
          </cell>
          <cell r="E826" t="str">
            <v>Akposeba Mukoro</v>
          </cell>
          <cell r="F826" t="str">
            <v/>
          </cell>
          <cell r="G826" t="str">
            <v/>
          </cell>
          <cell r="H826" t="str">
            <v/>
          </cell>
          <cell r="I826" t="str">
            <v/>
          </cell>
          <cell r="J826" t="str">
            <v/>
          </cell>
          <cell r="K826" t="str">
            <v/>
          </cell>
          <cell r="L826" t="str">
            <v/>
          </cell>
          <cell r="M826" t="str">
            <v/>
          </cell>
          <cell r="N826" t="str">
            <v/>
          </cell>
          <cell r="O826" t="str">
            <v/>
          </cell>
          <cell r="P826" t="str">
            <v/>
          </cell>
          <cell r="Q826" t="str">
            <v/>
          </cell>
          <cell r="R826" t="str">
            <v>10.1007/s00348-015-1935-5</v>
          </cell>
          <cell r="S826" t="str">
            <v/>
          </cell>
        </row>
        <row r="827">
          <cell r="A827" t="str">
            <v>OAA0010691</v>
          </cell>
          <cell r="B827" t="str">
            <v>Closed</v>
          </cell>
          <cell r="C827" t="str">
            <v>Dominic Withers</v>
          </cell>
          <cell r="D827" t="str">
            <v>Charged</v>
          </cell>
          <cell r="E827" t="str">
            <v>Akposeba Mukoro</v>
          </cell>
          <cell r="F827" t="str">
            <v>098565/Z/12/Z</v>
          </cell>
          <cell r="G827" t="str">
            <v/>
          </cell>
          <cell r="H827">
            <v>534687</v>
          </cell>
          <cell r="I827" t="str">
            <v/>
          </cell>
          <cell r="J827" t="str">
            <v/>
          </cell>
          <cell r="K827" t="str">
            <v/>
          </cell>
          <cell r="L827" t="str">
            <v/>
          </cell>
          <cell r="M827" t="str">
            <v/>
          </cell>
          <cell r="N827" t="str">
            <v/>
          </cell>
          <cell r="O827" t="str">
            <v/>
          </cell>
          <cell r="P827" t="str">
            <v/>
          </cell>
          <cell r="Q827" t="str">
            <v/>
          </cell>
          <cell r="R827" t="str">
            <v>dx.doi.org/10.1021/pr2010154</v>
          </cell>
          <cell r="S827" t="str">
            <v/>
          </cell>
        </row>
        <row r="828">
          <cell r="A828" t="str">
            <v>OAA0010761</v>
          </cell>
          <cell r="B828" t="str">
            <v>Closed</v>
          </cell>
          <cell r="C828" t="str">
            <v>Susan Hodgson</v>
          </cell>
          <cell r="D828" t="str">
            <v>Charged</v>
          </cell>
          <cell r="E828" t="str">
            <v>Akposeba Mukoro</v>
          </cell>
          <cell r="F828" t="str">
            <v/>
          </cell>
          <cell r="G828" t="str">
            <v/>
          </cell>
          <cell r="H828" t="str">
            <v/>
          </cell>
          <cell r="I828" t="str">
            <v/>
          </cell>
          <cell r="J828" t="str">
            <v/>
          </cell>
          <cell r="K828" t="str">
            <v/>
          </cell>
          <cell r="L828" t="str">
            <v/>
          </cell>
          <cell r="M828" t="str">
            <v/>
          </cell>
          <cell r="N828" t="str">
            <v/>
          </cell>
          <cell r="O828" t="str">
            <v/>
          </cell>
          <cell r="P828" t="str">
            <v/>
          </cell>
          <cell r="Q828" t="str">
            <v/>
          </cell>
          <cell r="R828" t="str">
            <v>10.1016/j.ijheh.2015.03.007</v>
          </cell>
          <cell r="S828" t="str">
            <v/>
          </cell>
        </row>
        <row r="829">
          <cell r="A829" t="str">
            <v>OAA0010791</v>
          </cell>
          <cell r="B829" t="str">
            <v>Closed</v>
          </cell>
          <cell r="C829" t="str">
            <v>Beate Kampmann</v>
          </cell>
          <cell r="D829" t="str">
            <v>Charged</v>
          </cell>
          <cell r="E829" t="str">
            <v>Akposeba Mukoro</v>
          </cell>
          <cell r="F829" t="str">
            <v>RTF/2008/01/009</v>
          </cell>
          <cell r="G829" t="str">
            <v/>
          </cell>
          <cell r="H829">
            <v>210495</v>
          </cell>
          <cell r="I829" t="str">
            <v>SRF/2009/02/07</v>
          </cell>
          <cell r="J829">
            <v>360209</v>
          </cell>
          <cell r="K829" t="str">
            <v/>
          </cell>
          <cell r="L829" t="str">
            <v/>
          </cell>
          <cell r="M829" t="str">
            <v/>
          </cell>
          <cell r="N829" t="str">
            <v/>
          </cell>
          <cell r="O829" t="str">
            <v/>
          </cell>
          <cell r="P829" t="str">
            <v/>
          </cell>
          <cell r="Q829" t="str">
            <v/>
          </cell>
          <cell r="R829" t="str">
            <v>10.1111/cei.12618</v>
          </cell>
          <cell r="S829" t="str">
            <v/>
          </cell>
        </row>
        <row r="830">
          <cell r="A830" t="str">
            <v>OAA0010875</v>
          </cell>
          <cell r="B830" t="str">
            <v>Rejected</v>
          </cell>
          <cell r="C830" t="str">
            <v>Milagros Ruiz</v>
          </cell>
          <cell r="D830" t="str">
            <v>Pending</v>
          </cell>
          <cell r="E830" t="str">
            <v>Kate Perris</v>
          </cell>
          <cell r="F830" t="str">
            <v/>
          </cell>
          <cell r="G830" t="str">
            <v/>
          </cell>
          <cell r="H830" t="str">
            <v/>
          </cell>
          <cell r="I830" t="str">
            <v/>
          </cell>
          <cell r="J830" t="str">
            <v/>
          </cell>
          <cell r="K830" t="str">
            <v/>
          </cell>
          <cell r="L830" t="str">
            <v/>
          </cell>
          <cell r="M830" t="str">
            <v/>
          </cell>
          <cell r="N830" t="str">
            <v/>
          </cell>
          <cell r="O830" t="str">
            <v/>
          </cell>
          <cell r="P830" t="str">
            <v/>
          </cell>
          <cell r="Q830" t="str">
            <v/>
          </cell>
          <cell r="R830" t="str">
            <v>10.1136/bmjqs-2014-003467</v>
          </cell>
          <cell r="S830" t="str">
            <v/>
          </cell>
        </row>
        <row r="831">
          <cell r="A831" t="str">
            <v>OAA0010792</v>
          </cell>
          <cell r="B831" t="str">
            <v>Closed</v>
          </cell>
          <cell r="C831" t="str">
            <v>Beate Kampmann</v>
          </cell>
          <cell r="D831" t="str">
            <v>Charged</v>
          </cell>
          <cell r="E831" t="str">
            <v>Akposeba Mukoro</v>
          </cell>
          <cell r="F831" t="str">
            <v>RTF/2008/01/009</v>
          </cell>
          <cell r="G831" t="str">
            <v/>
          </cell>
          <cell r="H831">
            <v>210495</v>
          </cell>
          <cell r="I831" t="str">
            <v>SRF/2009/02/07</v>
          </cell>
          <cell r="J831">
            <v>360209</v>
          </cell>
          <cell r="K831" t="str">
            <v/>
          </cell>
          <cell r="L831" t="str">
            <v/>
          </cell>
          <cell r="M831" t="str">
            <v/>
          </cell>
          <cell r="N831" t="str">
            <v/>
          </cell>
          <cell r="O831" t="str">
            <v/>
          </cell>
          <cell r="P831" t="str">
            <v/>
          </cell>
          <cell r="Q831" t="str">
            <v/>
          </cell>
          <cell r="R831" t="str">
            <v>10.1097/QAD.0000000000000385</v>
          </cell>
          <cell r="S831" t="str">
            <v/>
          </cell>
        </row>
        <row r="832">
          <cell r="A832" t="str">
            <v>OAA0010801</v>
          </cell>
          <cell r="B832" t="str">
            <v>Closed</v>
          </cell>
          <cell r="C832" t="str">
            <v>Antonis Sergis</v>
          </cell>
          <cell r="D832" t="str">
            <v>Charged</v>
          </cell>
          <cell r="E832" t="str">
            <v>Akposeba Mukoro</v>
          </cell>
          <cell r="F832" t="str">
            <v/>
          </cell>
          <cell r="G832" t="str">
            <v/>
          </cell>
          <cell r="H832" t="str">
            <v/>
          </cell>
          <cell r="I832" t="str">
            <v/>
          </cell>
          <cell r="J832" t="str">
            <v/>
          </cell>
          <cell r="K832" t="str">
            <v/>
          </cell>
          <cell r="L832" t="str">
            <v/>
          </cell>
          <cell r="M832" t="str">
            <v/>
          </cell>
          <cell r="N832" t="str">
            <v/>
          </cell>
          <cell r="O832" t="str">
            <v/>
          </cell>
          <cell r="P832" t="str">
            <v/>
          </cell>
          <cell r="Q832" t="str">
            <v/>
          </cell>
          <cell r="R832" t="str">
            <v>10.1016/j.fusengdes.2015.04.029</v>
          </cell>
          <cell r="S832" t="str">
            <v/>
          </cell>
        </row>
        <row r="833">
          <cell r="A833" t="str">
            <v>OAA0010846</v>
          </cell>
          <cell r="B833" t="str">
            <v>Closed</v>
          </cell>
          <cell r="C833" t="str">
            <v>Cedric John</v>
          </cell>
          <cell r="D833" t="str">
            <v>Charged</v>
          </cell>
          <cell r="E833" t="str">
            <v>Akposeba Mukoro</v>
          </cell>
          <cell r="F833" t="str">
            <v>N/A</v>
          </cell>
          <cell r="G833" t="str">
            <v/>
          </cell>
          <cell r="H833">
            <v>514634</v>
          </cell>
          <cell r="I833" t="str">
            <v/>
          </cell>
          <cell r="J833" t="str">
            <v/>
          </cell>
          <cell r="K833" t="str">
            <v/>
          </cell>
          <cell r="L833" t="str">
            <v/>
          </cell>
          <cell r="M833" t="str">
            <v/>
          </cell>
          <cell r="N833" t="str">
            <v/>
          </cell>
          <cell r="O833" t="str">
            <v/>
          </cell>
          <cell r="P833" t="str">
            <v/>
          </cell>
          <cell r="Q833" t="str">
            <v/>
          </cell>
          <cell r="R833" t="str">
            <v>doi:10.1016/j.gca.2015.02.028</v>
          </cell>
          <cell r="S833" t="str">
            <v/>
          </cell>
        </row>
        <row r="834">
          <cell r="A834" t="str">
            <v>OAA0010856</v>
          </cell>
          <cell r="B834" t="str">
            <v>Closed</v>
          </cell>
          <cell r="C834" t="str">
            <v>Cedric John</v>
          </cell>
          <cell r="D834" t="str">
            <v>Charged</v>
          </cell>
          <cell r="E834" t="str">
            <v>Akposeba Mukoro</v>
          </cell>
          <cell r="F834" t="str">
            <v>N/A</v>
          </cell>
          <cell r="G834" t="str">
            <v/>
          </cell>
          <cell r="H834">
            <v>514634</v>
          </cell>
          <cell r="I834" t="str">
            <v/>
          </cell>
          <cell r="J834" t="str">
            <v/>
          </cell>
          <cell r="K834" t="str">
            <v/>
          </cell>
          <cell r="L834" t="str">
            <v/>
          </cell>
          <cell r="M834" t="str">
            <v/>
          </cell>
          <cell r="N834" t="str">
            <v/>
          </cell>
          <cell r="O834" t="str">
            <v/>
          </cell>
          <cell r="P834" t="str">
            <v/>
          </cell>
          <cell r="Q834" t="str">
            <v/>
          </cell>
          <cell r="R834" t="str">
            <v>doi:10.1016/j.gca.2015.03.031</v>
          </cell>
          <cell r="S834" t="str">
            <v/>
          </cell>
        </row>
        <row r="835">
          <cell r="A835" t="str">
            <v>OAA0010749</v>
          </cell>
          <cell r="B835" t="str">
            <v>Closed</v>
          </cell>
          <cell r="C835" t="str">
            <v>Alasdair Campbell</v>
          </cell>
          <cell r="D835" t="str">
            <v>Charged</v>
          </cell>
          <cell r="E835" t="str">
            <v>Akposeba Mukoro</v>
          </cell>
          <cell r="F835" t="str">
            <v>247978</v>
          </cell>
          <cell r="G835" t="str">
            <v/>
          </cell>
          <cell r="H835">
            <v>360691</v>
          </cell>
          <cell r="I835" t="str">
            <v/>
          </cell>
          <cell r="J835" t="str">
            <v/>
          </cell>
          <cell r="K835" t="str">
            <v/>
          </cell>
          <cell r="L835" t="str">
            <v/>
          </cell>
          <cell r="M835" t="str">
            <v/>
          </cell>
          <cell r="N835" t="str">
            <v/>
          </cell>
          <cell r="O835" t="str">
            <v/>
          </cell>
          <cell r="P835" t="str">
            <v/>
          </cell>
          <cell r="Q835" t="str">
            <v/>
          </cell>
          <cell r="R835" t="str">
            <v>10.1021/am508316f</v>
          </cell>
          <cell r="S835" t="str">
            <v/>
          </cell>
        </row>
        <row r="836">
          <cell r="A836" t="str">
            <v>OAA0010628</v>
          </cell>
          <cell r="B836" t="str">
            <v>Closed</v>
          </cell>
          <cell r="C836" t="str">
            <v>Angelika Grundling</v>
          </cell>
          <cell r="D836" t="str">
            <v>Charged</v>
          </cell>
          <cell r="E836" t="str">
            <v>Wunmi Agunbiade</v>
          </cell>
          <cell r="F836" t="str">
            <v>100289/Z/12/Z</v>
          </cell>
          <cell r="G836" t="str">
            <v/>
          </cell>
          <cell r="H836">
            <v>531227</v>
          </cell>
          <cell r="I836" t="str">
            <v>260371</v>
          </cell>
          <cell r="J836">
            <v>395426</v>
          </cell>
          <cell r="K836" t="str">
            <v/>
          </cell>
          <cell r="L836" t="str">
            <v/>
          </cell>
          <cell r="M836" t="str">
            <v/>
          </cell>
          <cell r="N836" t="str">
            <v/>
          </cell>
          <cell r="O836" t="str">
            <v/>
          </cell>
          <cell r="P836" t="str">
            <v/>
          </cell>
          <cell r="Q836" t="str">
            <v/>
          </cell>
          <cell r="R836" t="str">
            <v>10.1074/jbc.M114.621789. Epub 2014 Dec 11.</v>
          </cell>
          <cell r="S836" t="str">
            <v/>
          </cell>
        </row>
        <row r="837">
          <cell r="A837" t="str">
            <v>OAA0010393</v>
          </cell>
          <cell r="B837" t="str">
            <v>Rejected</v>
          </cell>
          <cell r="C837" t="str">
            <v>Nick Sevdalis</v>
          </cell>
          <cell r="D837" t="str">
            <v>Pending</v>
          </cell>
          <cell r="E837" t="str">
            <v>Kate Perris</v>
          </cell>
          <cell r="F837" t="str">
            <v>Research Fellow</v>
          </cell>
          <cell r="G837" t="str">
            <v/>
          </cell>
          <cell r="H837">
            <v>544406</v>
          </cell>
          <cell r="I837" t="str">
            <v>RDPSC 79560</v>
          </cell>
          <cell r="J837">
            <v>514743</v>
          </cell>
          <cell r="K837" t="str">
            <v/>
          </cell>
          <cell r="L837" t="str">
            <v/>
          </cell>
          <cell r="M837" t="str">
            <v/>
          </cell>
          <cell r="N837" t="str">
            <v/>
          </cell>
          <cell r="O837" t="str">
            <v/>
          </cell>
          <cell r="P837" t="str">
            <v/>
          </cell>
          <cell r="Q837" t="str">
            <v/>
          </cell>
          <cell r="R837" t="str">
            <v xml:space="preserve"> http://dx.doi.org/10.1016/j.ejim.2014.10.013</v>
          </cell>
          <cell r="S837" t="str">
            <v/>
          </cell>
        </row>
        <row r="838">
          <cell r="A838" t="str">
            <v>OAA0010151</v>
          </cell>
          <cell r="B838" t="str">
            <v>Rejected</v>
          </cell>
          <cell r="C838" t="str">
            <v>Yanghong Huang</v>
          </cell>
          <cell r="D838" t="str">
            <v>Pending</v>
          </cell>
          <cell r="E838" t="str">
            <v>Kate Perris</v>
          </cell>
          <cell r="F838" t="str">
            <v>EP/K008404/1</v>
          </cell>
          <cell r="G838" t="str">
            <v/>
          </cell>
          <cell r="H838">
            <v>517244</v>
          </cell>
          <cell r="I838" t="str">
            <v/>
          </cell>
          <cell r="J838" t="str">
            <v/>
          </cell>
          <cell r="K838" t="str">
            <v/>
          </cell>
          <cell r="L838" t="str">
            <v/>
          </cell>
          <cell r="M838" t="str">
            <v/>
          </cell>
          <cell r="N838" t="str">
            <v/>
          </cell>
          <cell r="O838" t="str">
            <v/>
          </cell>
          <cell r="P838" t="str">
            <v/>
          </cell>
          <cell r="Q838" t="str">
            <v/>
          </cell>
          <cell r="R838" t="str">
            <v>10.1098/rsta.2013.0399</v>
          </cell>
          <cell r="S838" t="str">
            <v/>
          </cell>
        </row>
        <row r="839">
          <cell r="A839" t="str">
            <v>OAA0010649</v>
          </cell>
          <cell r="B839" t="str">
            <v>Awaiting Customer</v>
          </cell>
          <cell r="C839" t="str">
            <v>Mengxing Tang</v>
          </cell>
          <cell r="D839" t="str">
            <v>Pending</v>
          </cell>
          <cell r="E839" t="str">
            <v>Kate Perris</v>
          </cell>
          <cell r="F839" t="str">
            <v/>
          </cell>
          <cell r="G839" t="str">
            <v/>
          </cell>
          <cell r="H839" t="str">
            <v/>
          </cell>
          <cell r="I839" t="str">
            <v/>
          </cell>
          <cell r="J839" t="str">
            <v/>
          </cell>
          <cell r="K839" t="str">
            <v/>
          </cell>
          <cell r="L839" t="str">
            <v/>
          </cell>
          <cell r="M839" t="str">
            <v/>
          </cell>
          <cell r="N839" t="str">
            <v/>
          </cell>
          <cell r="O839" t="str">
            <v/>
          </cell>
          <cell r="P839" t="str">
            <v/>
          </cell>
          <cell r="Q839" t="str">
            <v/>
          </cell>
          <cell r="R839" t="str">
            <v xml:space="preserve">10.1016/j.ultrasmedbio.2015.02.010 </v>
          </cell>
          <cell r="S839" t="str">
            <v/>
          </cell>
        </row>
        <row r="840">
          <cell r="A840" t="str">
            <v>OAA0010355</v>
          </cell>
          <cell r="B840" t="str">
            <v>Awaiting Customer</v>
          </cell>
          <cell r="C840" t="str">
            <v>Andrew Thorley</v>
          </cell>
          <cell r="D840" t="str">
            <v>Pending</v>
          </cell>
          <cell r="E840" t="str">
            <v>Kate Perris</v>
          </cell>
          <cell r="F840" t="str">
            <v>097816/Z/11/A</v>
          </cell>
          <cell r="G840" t="str">
            <v/>
          </cell>
          <cell r="H840">
            <v>530285</v>
          </cell>
          <cell r="I840" t="str">
            <v/>
          </cell>
          <cell r="J840" t="str">
            <v/>
          </cell>
          <cell r="K840" t="str">
            <v/>
          </cell>
          <cell r="L840" t="str">
            <v/>
          </cell>
          <cell r="M840" t="str">
            <v/>
          </cell>
          <cell r="N840" t="str">
            <v/>
          </cell>
          <cell r="O840" t="str">
            <v/>
          </cell>
          <cell r="P840" t="str">
            <v/>
          </cell>
          <cell r="Q840" t="str">
            <v/>
          </cell>
          <cell r="R840" t="str">
            <v>10.1021/nn505399e</v>
          </cell>
          <cell r="S840" t="str">
            <v/>
          </cell>
        </row>
        <row r="841">
          <cell r="A841" t="str">
            <v>OAA0010587</v>
          </cell>
          <cell r="B841" t="str">
            <v>Awaiting Customer</v>
          </cell>
          <cell r="C841" t="str">
            <v>Paul Elliott</v>
          </cell>
          <cell r="D841" t="str">
            <v>Pending</v>
          </cell>
          <cell r="E841" t="str">
            <v>Kate Perris</v>
          </cell>
          <cell r="F841" t="str">
            <v>G0801056/1</v>
          </cell>
          <cell r="G841" t="str">
            <v/>
          </cell>
          <cell r="H841">
            <v>318679</v>
          </cell>
          <cell r="I841" t="str">
            <v/>
          </cell>
          <cell r="J841" t="str">
            <v/>
          </cell>
          <cell r="K841" t="str">
            <v/>
          </cell>
          <cell r="L841" t="str">
            <v/>
          </cell>
          <cell r="M841" t="str">
            <v/>
          </cell>
          <cell r="N841" t="str">
            <v/>
          </cell>
          <cell r="O841" t="str">
            <v/>
          </cell>
          <cell r="P841" t="str">
            <v/>
          </cell>
          <cell r="Q841" t="str">
            <v/>
          </cell>
          <cell r="R841" t="str">
            <v>10.1111/all.12557</v>
          </cell>
          <cell r="S841" t="str">
            <v/>
          </cell>
        </row>
        <row r="842">
          <cell r="A842" t="str">
            <v>OAA0010199</v>
          </cell>
          <cell r="B842" t="str">
            <v>Awaiting Customer</v>
          </cell>
          <cell r="C842" t="str">
            <v>Gregory Offer</v>
          </cell>
          <cell r="D842" t="str">
            <v>Pending</v>
          </cell>
          <cell r="E842" t="str">
            <v>Kate Perris</v>
          </cell>
          <cell r="F842" t="str">
            <v>EP/I00422X/1</v>
          </cell>
          <cell r="G842" t="str">
            <v/>
          </cell>
          <cell r="H842">
            <v>390359</v>
          </cell>
          <cell r="I842" t="str">
            <v/>
          </cell>
          <cell r="J842" t="str">
            <v/>
          </cell>
          <cell r="K842" t="str">
            <v/>
          </cell>
          <cell r="L842" t="str">
            <v/>
          </cell>
          <cell r="M842" t="str">
            <v/>
          </cell>
          <cell r="N842" t="str">
            <v/>
          </cell>
          <cell r="O842" t="str">
            <v/>
          </cell>
          <cell r="P842" t="str">
            <v/>
          </cell>
          <cell r="Q842" t="str">
            <v/>
          </cell>
          <cell r="R842" t="str">
            <v>10.1016/j.jpowsour.2014.09.127</v>
          </cell>
          <cell r="S842" t="str">
            <v/>
          </cell>
        </row>
        <row r="843">
          <cell r="A843" t="str">
            <v>OAA0010155</v>
          </cell>
          <cell r="B843" t="str">
            <v>Awaiting Customer</v>
          </cell>
          <cell r="C843" t="str">
            <v>Bill Lee</v>
          </cell>
          <cell r="D843" t="str">
            <v>Pending</v>
          </cell>
          <cell r="E843" t="str">
            <v>Kate Perris</v>
          </cell>
          <cell r="F843" t="str">
            <v>EP/I036400/1 RG62429 LBZF/093</v>
          </cell>
          <cell r="G843" t="str">
            <v/>
          </cell>
          <cell r="H843">
            <v>486728</v>
          </cell>
          <cell r="I843" t="str">
            <v/>
          </cell>
          <cell r="J843" t="str">
            <v/>
          </cell>
          <cell r="K843" t="str">
            <v/>
          </cell>
          <cell r="L843" t="str">
            <v/>
          </cell>
          <cell r="M843" t="str">
            <v/>
          </cell>
          <cell r="N843" t="str">
            <v/>
          </cell>
          <cell r="O843" t="str">
            <v/>
          </cell>
          <cell r="P843" t="str">
            <v/>
          </cell>
          <cell r="Q843" t="str">
            <v/>
          </cell>
          <cell r="R843" t="str">
            <v xml:space="preserve"> 10.1016/j.jnucmat.2014.09.002</v>
          </cell>
          <cell r="S843" t="str">
            <v/>
          </cell>
        </row>
        <row r="844">
          <cell r="A844" t="str">
            <v>OAA0010228</v>
          </cell>
          <cell r="B844" t="str">
            <v>Awaiting Customer</v>
          </cell>
          <cell r="C844" t="str">
            <v>Andrew Knight</v>
          </cell>
          <cell r="D844" t="str">
            <v>Pending</v>
          </cell>
          <cell r="E844" t="str">
            <v>Kate Perris</v>
          </cell>
          <cell r="F844" t="str">
            <v/>
          </cell>
          <cell r="G844" t="str">
            <v/>
          </cell>
          <cell r="H844" t="str">
            <v/>
          </cell>
          <cell r="I844" t="str">
            <v/>
          </cell>
          <cell r="J844" t="str">
            <v/>
          </cell>
          <cell r="K844" t="str">
            <v/>
          </cell>
          <cell r="L844" t="str">
            <v/>
          </cell>
          <cell r="M844" t="str">
            <v/>
          </cell>
          <cell r="N844" t="str">
            <v/>
          </cell>
          <cell r="O844" t="str">
            <v/>
          </cell>
          <cell r="P844" t="str">
            <v/>
          </cell>
          <cell r="Q844" t="str">
            <v/>
          </cell>
          <cell r="R844" t="str">
            <v>10.1016/j.biocon.2014.09.008</v>
          </cell>
          <cell r="S844" t="str">
            <v/>
          </cell>
        </row>
        <row r="845">
          <cell r="A845" t="str">
            <v>OAA0010819</v>
          </cell>
          <cell r="B845" t="str">
            <v>New</v>
          </cell>
          <cell r="C845" t="str">
            <v>Paul Langford</v>
          </cell>
          <cell r="D845" t="str">
            <v>Pending</v>
          </cell>
          <cell r="E845" t="str">
            <v>Kate Perris</v>
          </cell>
          <cell r="F845" t="str">
            <v>BB/G018553/1</v>
          </cell>
          <cell r="G845" t="str">
            <v/>
          </cell>
          <cell r="H845">
            <v>356820</v>
          </cell>
          <cell r="I845" t="str">
            <v/>
          </cell>
          <cell r="J845" t="str">
            <v/>
          </cell>
          <cell r="K845" t="str">
            <v/>
          </cell>
          <cell r="L845" t="str">
            <v/>
          </cell>
          <cell r="M845" t="str">
            <v/>
          </cell>
          <cell r="N845" t="str">
            <v/>
          </cell>
          <cell r="O845" t="str">
            <v/>
          </cell>
          <cell r="P845" t="str">
            <v/>
          </cell>
          <cell r="Q845" t="str">
            <v/>
          </cell>
          <cell r="R845" t="str">
            <v>10.1093/jac/dkv121</v>
          </cell>
          <cell r="S845" t="str">
            <v/>
          </cell>
        </row>
        <row r="846">
          <cell r="A846" t="str">
            <v>OAA0010830</v>
          </cell>
          <cell r="B846" t="str">
            <v>New</v>
          </cell>
          <cell r="C846" t="str">
            <v>Nicholas Peters</v>
          </cell>
          <cell r="D846" t="str">
            <v>Pending</v>
          </cell>
          <cell r="E846" t="str">
            <v>Kate Perris</v>
          </cell>
          <cell r="F846" t="str">
            <v>FS/11/22/28745</v>
          </cell>
          <cell r="G846" t="str">
            <v/>
          </cell>
          <cell r="H846">
            <v>446695</v>
          </cell>
          <cell r="I846" t="str">
            <v/>
          </cell>
          <cell r="J846" t="str">
            <v/>
          </cell>
          <cell r="K846" t="str">
            <v/>
          </cell>
          <cell r="L846" t="str">
            <v/>
          </cell>
          <cell r="M846" t="str">
            <v/>
          </cell>
          <cell r="N846" t="str">
            <v/>
          </cell>
          <cell r="O846" t="str">
            <v/>
          </cell>
          <cell r="P846" t="str">
            <v/>
          </cell>
          <cell r="Q846" t="str">
            <v/>
          </cell>
          <cell r="R846" t="str">
            <v>10.1016/j.compbiomed.2015.04.027</v>
          </cell>
          <cell r="S846" t="str">
            <v/>
          </cell>
        </row>
        <row r="847">
          <cell r="A847" t="str">
            <v>OAA0010731</v>
          </cell>
          <cell r="B847" t="str">
            <v>Awaiting Customer</v>
          </cell>
          <cell r="C847" t="str">
            <v>Natasa Przulj</v>
          </cell>
          <cell r="D847" t="str">
            <v>Charged</v>
          </cell>
          <cell r="E847" t="str">
            <v>Akposeba Mukoro</v>
          </cell>
          <cell r="F847" t="str">
            <v>278212</v>
          </cell>
          <cell r="G847" t="str">
            <v/>
          </cell>
          <cell r="H847">
            <v>481803</v>
          </cell>
          <cell r="I847" t="str">
            <v/>
          </cell>
          <cell r="J847" t="str">
            <v/>
          </cell>
          <cell r="K847" t="str">
            <v/>
          </cell>
          <cell r="L847" t="str">
            <v/>
          </cell>
          <cell r="M847" t="str">
            <v/>
          </cell>
          <cell r="N847" t="str">
            <v/>
          </cell>
          <cell r="O847" t="str">
            <v/>
          </cell>
          <cell r="P847" t="str">
            <v/>
          </cell>
          <cell r="Q847" t="str">
            <v/>
          </cell>
          <cell r="R847" t="str">
            <v>10.1093/bioinformatics/btv130</v>
          </cell>
          <cell r="S847" t="str">
            <v/>
          </cell>
        </row>
        <row r="848">
          <cell r="A848" t="str">
            <v>OAA0010281</v>
          </cell>
          <cell r="B848" t="str">
            <v>Awaiting Customer</v>
          </cell>
          <cell r="C848" t="str">
            <v>Cristian Cadar</v>
          </cell>
          <cell r="D848" t="str">
            <v>Charged</v>
          </cell>
          <cell r="E848" t="str">
            <v>Akposeba Mukoro</v>
          </cell>
          <cell r="F848" t="str">
            <v>EP/I012036/1</v>
          </cell>
          <cell r="G848" t="str">
            <v/>
          </cell>
          <cell r="H848">
            <v>395162</v>
          </cell>
          <cell r="I848" t="str">
            <v>EP/I006761/1</v>
          </cell>
          <cell r="J848">
            <v>372363</v>
          </cell>
          <cell r="K848" t="str">
            <v/>
          </cell>
          <cell r="L848" t="str">
            <v/>
          </cell>
          <cell r="M848" t="str">
            <v/>
          </cell>
          <cell r="N848" t="str">
            <v/>
          </cell>
          <cell r="O848" t="str">
            <v/>
          </cell>
          <cell r="P848" t="str">
            <v/>
          </cell>
          <cell r="Q848" t="str">
            <v/>
          </cell>
          <cell r="R848" t="str">
            <v>10.1109/TSE.2013.2297120</v>
          </cell>
          <cell r="S848" t="str">
            <v/>
          </cell>
        </row>
        <row r="849">
          <cell r="A849" t="str">
            <v>OAA0010720</v>
          </cell>
          <cell r="B849" t="str">
            <v>Awaiting Customer</v>
          </cell>
          <cell r="C849" t="str">
            <v>Joao Pedro Malhado</v>
          </cell>
          <cell r="D849" t="str">
            <v>Charged</v>
          </cell>
          <cell r="E849" t="str">
            <v>Akposeba Mukoro</v>
          </cell>
          <cell r="F849" t="str">
            <v/>
          </cell>
          <cell r="G849" t="str">
            <v/>
          </cell>
          <cell r="H849" t="str">
            <v/>
          </cell>
          <cell r="I849" t="str">
            <v/>
          </cell>
          <cell r="J849" t="str">
            <v/>
          </cell>
          <cell r="K849" t="str">
            <v/>
          </cell>
          <cell r="L849" t="str">
            <v/>
          </cell>
          <cell r="M849" t="str">
            <v/>
          </cell>
          <cell r="N849" t="str">
            <v/>
          </cell>
          <cell r="O849" t="str">
            <v/>
          </cell>
          <cell r="P849" t="str">
            <v/>
          </cell>
          <cell r="Q849" t="str">
            <v/>
          </cell>
          <cell r="R849" t="str">
            <v>10.1080/00268976.2015.1025880</v>
          </cell>
          <cell r="S849" t="str">
            <v/>
          </cell>
        </row>
        <row r="850">
          <cell r="A850" t="str">
            <v>OAA0010512</v>
          </cell>
          <cell r="B850" t="str">
            <v>Awaiting Customer</v>
          </cell>
          <cell r="C850" t="str">
            <v>Dominic King</v>
          </cell>
          <cell r="D850" t="str">
            <v>Charged</v>
          </cell>
          <cell r="E850" t="str">
            <v>Akposeba Mukoro</v>
          </cell>
          <cell r="F850" t="str">
            <v>RDPSC 79560</v>
          </cell>
          <cell r="G850" t="str">
            <v/>
          </cell>
          <cell r="H850">
            <v>514743</v>
          </cell>
          <cell r="I850" t="str">
            <v/>
          </cell>
          <cell r="J850" t="str">
            <v/>
          </cell>
          <cell r="K850" t="str">
            <v/>
          </cell>
          <cell r="L850" t="str">
            <v/>
          </cell>
          <cell r="M850" t="str">
            <v/>
          </cell>
          <cell r="N850" t="str">
            <v/>
          </cell>
          <cell r="O850" t="str">
            <v/>
          </cell>
          <cell r="P850" t="str">
            <v/>
          </cell>
          <cell r="Q850" t="str">
            <v/>
          </cell>
          <cell r="R850" t="str">
            <v>10.2196/mhealth.3808</v>
          </cell>
          <cell r="S850" t="str">
            <v/>
          </cell>
        </row>
        <row r="851">
          <cell r="A851" t="str">
            <v>OAA0010360</v>
          </cell>
          <cell r="B851" t="str">
            <v>Awaiting Customer</v>
          </cell>
          <cell r="C851" t="str">
            <v>Gareth Collins</v>
          </cell>
          <cell r="D851" t="str">
            <v>Charged</v>
          </cell>
          <cell r="E851" t="str">
            <v>Akposeba Mukoro</v>
          </cell>
          <cell r="F851" t="str">
            <v>NE/E013589/1</v>
          </cell>
          <cell r="G851" t="str">
            <v/>
          </cell>
          <cell r="H851">
            <v>76154</v>
          </cell>
          <cell r="I851" t="str">
            <v>ST/J001260/1</v>
          </cell>
          <cell r="J851">
            <v>499925</v>
          </cell>
          <cell r="K851" t="str">
            <v/>
          </cell>
          <cell r="L851" t="str">
            <v/>
          </cell>
          <cell r="M851" t="str">
            <v/>
          </cell>
          <cell r="N851" t="str">
            <v/>
          </cell>
          <cell r="O851" t="str">
            <v/>
          </cell>
          <cell r="P851" t="str">
            <v/>
          </cell>
          <cell r="Q851" t="str">
            <v/>
          </cell>
          <cell r="R851" t="str">
            <v>10.1002/2014JE004708</v>
          </cell>
          <cell r="S851" t="str">
            <v/>
          </cell>
        </row>
        <row r="852">
          <cell r="A852" t="str">
            <v>OAA0010709</v>
          </cell>
          <cell r="B852" t="str">
            <v>Approved</v>
          </cell>
          <cell r="C852" t="str">
            <v>Nicholas Brooks</v>
          </cell>
          <cell r="D852" t="str">
            <v>Committed</v>
          </cell>
          <cell r="E852" t="str">
            <v>Akposeba Mukoro</v>
          </cell>
          <cell r="F852" t="str">
            <v>EP/J017566/1</v>
          </cell>
          <cell r="G852" t="str">
            <v/>
          </cell>
          <cell r="H852">
            <v>499614</v>
          </cell>
          <cell r="I852" t="str">
            <v/>
          </cell>
          <cell r="J852" t="str">
            <v/>
          </cell>
          <cell r="K852" t="str">
            <v/>
          </cell>
          <cell r="L852" t="str">
            <v/>
          </cell>
          <cell r="M852" t="str">
            <v/>
          </cell>
          <cell r="N852" t="str">
            <v/>
          </cell>
          <cell r="O852" t="str">
            <v/>
          </cell>
          <cell r="P852" t="str">
            <v/>
          </cell>
          <cell r="Q852" t="str">
            <v/>
          </cell>
          <cell r="R852" t="str">
            <v>10.1039/C5SM00311C</v>
          </cell>
          <cell r="S852" t="str">
            <v/>
          </cell>
        </row>
        <row r="853">
          <cell r="A853" t="str">
            <v>OAA0010818</v>
          </cell>
          <cell r="B853" t="str">
            <v>Awaiting Customer</v>
          </cell>
          <cell r="C853" t="str">
            <v>Nicholas Brooks</v>
          </cell>
          <cell r="D853" t="str">
            <v>Pending</v>
          </cell>
          <cell r="E853" t="str">
            <v>Philippa Hatch</v>
          </cell>
          <cell r="F853" t="str">
            <v>EP/J017566/1</v>
          </cell>
          <cell r="G853" t="str">
            <v/>
          </cell>
          <cell r="H853">
            <v>499614</v>
          </cell>
          <cell r="I853" t="str">
            <v/>
          </cell>
          <cell r="J853" t="str">
            <v/>
          </cell>
          <cell r="K853" t="str">
            <v/>
          </cell>
          <cell r="L853" t="str">
            <v/>
          </cell>
          <cell r="M853" t="str">
            <v/>
          </cell>
          <cell r="N853" t="str">
            <v/>
          </cell>
          <cell r="O853" t="str">
            <v/>
          </cell>
          <cell r="P853" t="str">
            <v/>
          </cell>
          <cell r="Q853" t="str">
            <v/>
          </cell>
          <cell r="R853" t="str">
            <v>10.1021/la504935c</v>
          </cell>
          <cell r="S853" t="str">
            <v/>
          </cell>
        </row>
        <row r="854">
          <cell r="A854" t="str">
            <v>OAA0010629</v>
          </cell>
          <cell r="B854" t="str">
            <v>Awaiting Customer</v>
          </cell>
          <cell r="C854" t="str">
            <v>Darrel Francis</v>
          </cell>
          <cell r="D854" t="str">
            <v>Pending</v>
          </cell>
          <cell r="E854" t="str">
            <v>Philippa Hatch</v>
          </cell>
          <cell r="F854" t="str">
            <v>FS/10/038/28268</v>
          </cell>
          <cell r="G854" t="str">
            <v/>
          </cell>
          <cell r="H854">
            <v>384681</v>
          </cell>
          <cell r="I854" t="str">
            <v>G1100443</v>
          </cell>
          <cell r="J854">
            <v>463035</v>
          </cell>
          <cell r="K854" t="str">
            <v>FS/14/25/30676</v>
          </cell>
          <cell r="L854">
            <v>574688</v>
          </cell>
          <cell r="M854" t="str">
            <v>FS/11/92/29122</v>
          </cell>
          <cell r="N854">
            <v>490518</v>
          </cell>
          <cell r="O854" t="str">
            <v>FS/14/27/30752</v>
          </cell>
          <cell r="P854">
            <v>575474</v>
          </cell>
          <cell r="Q854" t="str">
            <v/>
          </cell>
          <cell r="R854" t="str">
            <v>10.1161/JAHA.114.000896</v>
          </cell>
          <cell r="S854" t="str">
            <v/>
          </cell>
        </row>
        <row r="855">
          <cell r="A855" t="str">
            <v>OAA0010589</v>
          </cell>
          <cell r="B855" t="str">
            <v>Closed</v>
          </cell>
          <cell r="C855" t="str">
            <v>Iain McCulloch</v>
          </cell>
          <cell r="D855" t="str">
            <v>Charged</v>
          </cell>
          <cell r="E855" t="str">
            <v>Philippa Hatch</v>
          </cell>
          <cell r="F855" t="str">
            <v>287818</v>
          </cell>
          <cell r="G855" t="str">
            <v/>
          </cell>
          <cell r="H855">
            <v>481421</v>
          </cell>
          <cell r="I855" t="str">
            <v>Grant Agreement no. 308997</v>
          </cell>
          <cell r="J855">
            <v>528593</v>
          </cell>
          <cell r="K855" t="str">
            <v>604397</v>
          </cell>
          <cell r="L855">
            <v>558568</v>
          </cell>
          <cell r="M855" t="str">
            <v/>
          </cell>
          <cell r="N855" t="str">
            <v/>
          </cell>
          <cell r="O855" t="str">
            <v/>
          </cell>
          <cell r="P855" t="str">
            <v/>
          </cell>
          <cell r="Q855" t="str">
            <v/>
          </cell>
          <cell r="R855" t="str">
            <v>10.1021/ja511984q</v>
          </cell>
          <cell r="S855" t="str">
            <v/>
          </cell>
        </row>
        <row r="856">
          <cell r="A856" t="str">
            <v>OAA0010522</v>
          </cell>
          <cell r="B856" t="str">
            <v>Closed</v>
          </cell>
          <cell r="C856" t="str">
            <v>Peter Burney</v>
          </cell>
          <cell r="D856" t="str">
            <v>Charged</v>
          </cell>
          <cell r="E856" t="str">
            <v>Philippa Hatch</v>
          </cell>
          <cell r="F856" t="str">
            <v>085790/Z/08/Z</v>
          </cell>
          <cell r="G856" t="str">
            <v/>
          </cell>
          <cell r="H856">
            <v>180228</v>
          </cell>
          <cell r="I856" t="str">
            <v/>
          </cell>
          <cell r="J856" t="str">
            <v/>
          </cell>
          <cell r="K856" t="str">
            <v/>
          </cell>
          <cell r="L856" t="str">
            <v/>
          </cell>
          <cell r="M856" t="str">
            <v/>
          </cell>
          <cell r="N856" t="str">
            <v/>
          </cell>
          <cell r="O856" t="str">
            <v/>
          </cell>
          <cell r="P856" t="str">
            <v/>
          </cell>
          <cell r="Q856" t="str">
            <v/>
          </cell>
          <cell r="R856" t="str">
            <v>10.1034/j.1399-3003</v>
          </cell>
          <cell r="S856" t="str">
            <v/>
          </cell>
        </row>
        <row r="857">
          <cell r="A857" t="str">
            <v>OAA0010009</v>
          </cell>
          <cell r="B857" t="str">
            <v>In Progress</v>
          </cell>
          <cell r="C857" t="str">
            <v>Bikash Pal</v>
          </cell>
          <cell r="D857" t="str">
            <v>Committed</v>
          </cell>
          <cell r="E857" t="str">
            <v>Wunmi Agunbiade</v>
          </cell>
          <cell r="F857" t="str">
            <v/>
          </cell>
          <cell r="G857" t="str">
            <v/>
          </cell>
          <cell r="H857" t="str">
            <v/>
          </cell>
          <cell r="I857" t="str">
            <v/>
          </cell>
          <cell r="J857" t="str">
            <v/>
          </cell>
          <cell r="K857" t="str">
            <v/>
          </cell>
          <cell r="L857" t="str">
            <v/>
          </cell>
          <cell r="M857" t="str">
            <v/>
          </cell>
          <cell r="N857" t="str">
            <v/>
          </cell>
          <cell r="O857" t="str">
            <v/>
          </cell>
          <cell r="P857" t="str">
            <v/>
          </cell>
          <cell r="Q857" t="str">
            <v/>
          </cell>
          <cell r="R857" t="str">
            <v>10.1109/TPWRS.2014.2331317</v>
          </cell>
          <cell r="S857" t="str">
            <v/>
          </cell>
        </row>
        <row r="858">
          <cell r="A858" t="str">
            <v>OAA0010229</v>
          </cell>
          <cell r="B858" t="str">
            <v>Closed</v>
          </cell>
          <cell r="C858" t="str">
            <v>George Britovsek</v>
          </cell>
          <cell r="D858" t="str">
            <v>Charged</v>
          </cell>
          <cell r="E858" t="str">
            <v>Philippa Hatch</v>
          </cell>
          <cell r="F858" t="str">
            <v/>
          </cell>
          <cell r="G858" t="str">
            <v/>
          </cell>
          <cell r="H858" t="str">
            <v/>
          </cell>
          <cell r="I858" t="str">
            <v/>
          </cell>
          <cell r="J858" t="str">
            <v/>
          </cell>
          <cell r="K858" t="str">
            <v/>
          </cell>
          <cell r="L858" t="str">
            <v/>
          </cell>
          <cell r="M858" t="str">
            <v/>
          </cell>
          <cell r="N858" t="str">
            <v/>
          </cell>
          <cell r="O858" t="str">
            <v/>
          </cell>
          <cell r="P858" t="str">
            <v/>
          </cell>
          <cell r="Q858" t="str">
            <v/>
          </cell>
          <cell r="R858" t="str">
            <v>10.1039/C4DT02067G</v>
          </cell>
          <cell r="S858" t="str">
            <v/>
          </cell>
        </row>
        <row r="859">
          <cell r="A859" t="str">
            <v>OAA0010200</v>
          </cell>
          <cell r="B859" t="str">
            <v>Closed</v>
          </cell>
          <cell r="C859" t="str">
            <v>Adolfo Bronstein</v>
          </cell>
          <cell r="D859" t="str">
            <v>Charged</v>
          </cell>
          <cell r="E859" t="str">
            <v>Philippa Hatch</v>
          </cell>
          <cell r="F859" t="str">
            <v>MR/J004685/1</v>
          </cell>
          <cell r="G859" t="str">
            <v/>
          </cell>
          <cell r="H859">
            <v>489413</v>
          </cell>
          <cell r="I859" t="str">
            <v/>
          </cell>
          <cell r="J859" t="str">
            <v/>
          </cell>
          <cell r="K859" t="str">
            <v/>
          </cell>
          <cell r="L859" t="str">
            <v/>
          </cell>
          <cell r="M859" t="str">
            <v/>
          </cell>
          <cell r="N859" t="str">
            <v/>
          </cell>
          <cell r="O859" t="str">
            <v/>
          </cell>
          <cell r="P859" t="str">
            <v/>
          </cell>
          <cell r="Q859" t="str">
            <v/>
          </cell>
          <cell r="R859" t="str">
            <v>DOI 10.3233/VES-140530</v>
          </cell>
          <cell r="S859" t="str">
            <v/>
          </cell>
        </row>
        <row r="860">
          <cell r="A860" t="str">
            <v>OAA0010845</v>
          </cell>
          <cell r="B860" t="str">
            <v>Awaiting Customer</v>
          </cell>
          <cell r="C860" t="str">
            <v>John Christos Vassilicos</v>
          </cell>
          <cell r="D860" t="str">
            <v>Pending</v>
          </cell>
          <cell r="E860" t="str">
            <v>Amarjit Sandhu</v>
          </cell>
          <cell r="F860" t="str">
            <v>EP/H030875/1</v>
          </cell>
          <cell r="G860" t="str">
            <v/>
          </cell>
          <cell r="H860">
            <v>359909</v>
          </cell>
          <cell r="I860" t="str">
            <v/>
          </cell>
          <cell r="J860" t="str">
            <v/>
          </cell>
          <cell r="K860" t="str">
            <v/>
          </cell>
          <cell r="L860" t="str">
            <v/>
          </cell>
          <cell r="M860" t="str">
            <v/>
          </cell>
          <cell r="N860" t="str">
            <v/>
          </cell>
          <cell r="O860" t="str">
            <v/>
          </cell>
          <cell r="P860" t="str">
            <v/>
          </cell>
          <cell r="Q860" t="str">
            <v/>
          </cell>
          <cell r="R860" t="str">
            <v>10.1017/jfm.2015.201</v>
          </cell>
          <cell r="S860" t="str">
            <v/>
          </cell>
        </row>
        <row r="861">
          <cell r="A861" t="str">
            <v>OAA0010545</v>
          </cell>
          <cell r="B861" t="str">
            <v>Closed</v>
          </cell>
          <cell r="C861" t="str">
            <v>Enrique Ruiz Trejo</v>
          </cell>
          <cell r="D861" t="str">
            <v>Charged</v>
          </cell>
          <cell r="E861" t="str">
            <v>Akposeba Mukoro</v>
          </cell>
          <cell r="F861" t="str">
            <v/>
          </cell>
          <cell r="G861" t="str">
            <v/>
          </cell>
          <cell r="H861" t="str">
            <v/>
          </cell>
          <cell r="I861" t="str">
            <v/>
          </cell>
          <cell r="J861" t="str">
            <v/>
          </cell>
          <cell r="K861" t="str">
            <v/>
          </cell>
          <cell r="L861" t="str">
            <v/>
          </cell>
          <cell r="M861" t="str">
            <v/>
          </cell>
          <cell r="N861" t="str">
            <v/>
          </cell>
          <cell r="O861" t="str">
            <v/>
          </cell>
          <cell r="P861" t="str">
            <v/>
          </cell>
          <cell r="Q861" t="str">
            <v/>
          </cell>
          <cell r="R861" t="str">
            <v>10.1016/j.ces.2015.01.047</v>
          </cell>
          <cell r="S861" t="str">
            <v/>
          </cell>
        </row>
        <row r="862">
          <cell r="A862" t="str">
            <v>OAA0010546</v>
          </cell>
          <cell r="B862" t="str">
            <v>Closed</v>
          </cell>
          <cell r="C862" t="str">
            <v>Aimee Morgans</v>
          </cell>
          <cell r="D862" t="str">
            <v>Charged</v>
          </cell>
          <cell r="E862" t="str">
            <v>Akposeba Mukoro</v>
          </cell>
          <cell r="F862" t="str">
            <v>FP7 - 305410</v>
          </cell>
          <cell r="G862" t="str">
            <v/>
          </cell>
          <cell r="H862">
            <v>521737</v>
          </cell>
          <cell r="I862" t="str">
            <v/>
          </cell>
          <cell r="J862" t="str">
            <v/>
          </cell>
          <cell r="K862" t="str">
            <v/>
          </cell>
          <cell r="L862" t="str">
            <v/>
          </cell>
          <cell r="M862" t="str">
            <v/>
          </cell>
          <cell r="N862" t="str">
            <v/>
          </cell>
          <cell r="O862" t="str">
            <v/>
          </cell>
          <cell r="P862" t="str">
            <v/>
          </cell>
          <cell r="Q862" t="str">
            <v/>
          </cell>
          <cell r="R862" t="str">
            <v>10.1016/j.jsv.2015.01.032</v>
          </cell>
          <cell r="S862" t="str">
            <v/>
          </cell>
        </row>
        <row r="863">
          <cell r="A863" t="str">
            <v>OAA0010839</v>
          </cell>
          <cell r="B863" t="str">
            <v>Awaiting Customer</v>
          </cell>
          <cell r="C863" t="str">
            <v>Saif Haque</v>
          </cell>
          <cell r="D863" t="str">
            <v>Pending</v>
          </cell>
          <cell r="E863" t="str">
            <v>Amarjit Sandhu</v>
          </cell>
          <cell r="F863" t="str">
            <v>EP/H040218/1</v>
          </cell>
          <cell r="G863" t="str">
            <v/>
          </cell>
          <cell r="H863">
            <v>393868</v>
          </cell>
          <cell r="I863" t="str">
            <v/>
          </cell>
          <cell r="J863" t="str">
            <v/>
          </cell>
          <cell r="K863" t="str">
            <v/>
          </cell>
          <cell r="L863" t="str">
            <v/>
          </cell>
          <cell r="M863" t="str">
            <v/>
          </cell>
          <cell r="N863" t="str">
            <v/>
          </cell>
          <cell r="O863" t="str">
            <v/>
          </cell>
          <cell r="P863" t="str">
            <v/>
          </cell>
          <cell r="Q863" t="str">
            <v/>
          </cell>
          <cell r="R863" t="str">
            <v>DOI: 10.1002/anie.201503153</v>
          </cell>
          <cell r="S863" t="str">
            <v/>
          </cell>
        </row>
        <row r="864">
          <cell r="A864" t="str">
            <v>OAA0010399</v>
          </cell>
          <cell r="B864" t="str">
            <v>Closed</v>
          </cell>
          <cell r="C864" t="str">
            <v>Nicholas Brooks</v>
          </cell>
          <cell r="D864" t="str">
            <v>Charged</v>
          </cell>
          <cell r="E864" t="str">
            <v>Akposeba Mukoro</v>
          </cell>
          <cell r="F864" t="str">
            <v>EP/J017566/1</v>
          </cell>
          <cell r="G864" t="str">
            <v/>
          </cell>
          <cell r="H864">
            <v>499614</v>
          </cell>
          <cell r="I864" t="str">
            <v>EP/G00465X/1</v>
          </cell>
          <cell r="J864">
            <v>112158</v>
          </cell>
          <cell r="K864" t="str">
            <v/>
          </cell>
          <cell r="L864" t="str">
            <v/>
          </cell>
          <cell r="M864" t="str">
            <v/>
          </cell>
          <cell r="N864" t="str">
            <v/>
          </cell>
          <cell r="O864" t="str">
            <v/>
          </cell>
          <cell r="P864" t="str">
            <v/>
          </cell>
          <cell r="Q864" t="str">
            <v/>
          </cell>
          <cell r="R864" t="str">
            <v>10.1039/c4sm02343a</v>
          </cell>
          <cell r="S864" t="str">
            <v/>
          </cell>
        </row>
        <row r="865">
          <cell r="A865" t="str">
            <v>OAA0010616</v>
          </cell>
          <cell r="B865" t="str">
            <v>Closed</v>
          </cell>
          <cell r="C865" t="str">
            <v>James Cole</v>
          </cell>
          <cell r="D865" t="str">
            <v>Charged</v>
          </cell>
          <cell r="E865" t="str">
            <v>Akposeba Mukoro</v>
          </cell>
          <cell r="F865" t="str">
            <v/>
          </cell>
          <cell r="G865" t="str">
            <v/>
          </cell>
          <cell r="H865" t="str">
            <v/>
          </cell>
          <cell r="I865" t="str">
            <v/>
          </cell>
          <cell r="J865" t="str">
            <v/>
          </cell>
          <cell r="K865" t="str">
            <v/>
          </cell>
          <cell r="L865" t="str">
            <v/>
          </cell>
          <cell r="M865" t="str">
            <v/>
          </cell>
          <cell r="N865" t="str">
            <v/>
          </cell>
          <cell r="O865" t="str">
            <v/>
          </cell>
          <cell r="P865" t="str">
            <v/>
          </cell>
          <cell r="Q865" t="str">
            <v/>
          </cell>
          <cell r="R865" t="str">
            <v>10.1002/ana.24367</v>
          </cell>
          <cell r="S865" t="str">
            <v/>
          </cell>
        </row>
        <row r="866">
          <cell r="A866" t="str">
            <v>OAA0010608</v>
          </cell>
          <cell r="B866" t="str">
            <v>Closed</v>
          </cell>
          <cell r="C866" t="str">
            <v>Zhangwei Chen</v>
          </cell>
          <cell r="D866" t="str">
            <v>Charged</v>
          </cell>
          <cell r="E866" t="str">
            <v>Akposeba Mukoro</v>
          </cell>
          <cell r="F866" t="str">
            <v>EP/G030995/1</v>
          </cell>
          <cell r="G866" t="str">
            <v/>
          </cell>
          <cell r="H866">
            <v>261066</v>
          </cell>
          <cell r="I866" t="str">
            <v/>
          </cell>
          <cell r="J866" t="str">
            <v/>
          </cell>
          <cell r="K866" t="str">
            <v/>
          </cell>
          <cell r="L866" t="str">
            <v/>
          </cell>
          <cell r="M866" t="str">
            <v/>
          </cell>
          <cell r="N866" t="str">
            <v/>
          </cell>
          <cell r="O866" t="str">
            <v/>
          </cell>
          <cell r="P866" t="str">
            <v/>
          </cell>
          <cell r="Q866" t="str">
            <v/>
          </cell>
          <cell r="R866" t="str">
            <v>10.1016/j.actamat.2015.02.014</v>
          </cell>
          <cell r="S866" t="str">
            <v/>
          </cell>
        </row>
        <row r="867">
          <cell r="A867" t="str">
            <v>OAA0010612</v>
          </cell>
          <cell r="B867" t="str">
            <v>Closed</v>
          </cell>
          <cell r="C867" t="str">
            <v>Christopher Jackson</v>
          </cell>
          <cell r="D867" t="str">
            <v>Charged</v>
          </cell>
          <cell r="E867" t="str">
            <v>Akposeba Mukoro</v>
          </cell>
          <cell r="F867" t="str">
            <v/>
          </cell>
          <cell r="G867" t="str">
            <v/>
          </cell>
          <cell r="H867" t="str">
            <v/>
          </cell>
          <cell r="I867" t="str">
            <v/>
          </cell>
          <cell r="J867" t="str">
            <v/>
          </cell>
          <cell r="K867" t="str">
            <v/>
          </cell>
          <cell r="L867" t="str">
            <v/>
          </cell>
          <cell r="M867" t="str">
            <v/>
          </cell>
          <cell r="N867" t="str">
            <v/>
          </cell>
          <cell r="O867" t="str">
            <v/>
          </cell>
          <cell r="P867" t="str">
            <v/>
          </cell>
          <cell r="Q867" t="str">
            <v/>
          </cell>
          <cell r="R867" t="str">
            <v>10.1016/j.jsg.2015.01.010</v>
          </cell>
          <cell r="S867" t="str">
            <v/>
          </cell>
        </row>
        <row r="868">
          <cell r="A868" t="str">
            <v>OAA0010529</v>
          </cell>
          <cell r="B868" t="str">
            <v>Closed</v>
          </cell>
          <cell r="C868" t="str">
            <v>Fabian Denner</v>
          </cell>
          <cell r="D868" t="str">
            <v>Charged</v>
          </cell>
          <cell r="E868" t="str">
            <v>Akposeba Mukoro</v>
          </cell>
          <cell r="F868" t="str">
            <v/>
          </cell>
          <cell r="G868" t="str">
            <v/>
          </cell>
          <cell r="H868" t="str">
            <v/>
          </cell>
          <cell r="I868" t="str">
            <v/>
          </cell>
          <cell r="J868" t="str">
            <v/>
          </cell>
          <cell r="K868" t="str">
            <v/>
          </cell>
          <cell r="L868" t="str">
            <v/>
          </cell>
          <cell r="M868" t="str">
            <v/>
          </cell>
          <cell r="N868" t="str">
            <v/>
          </cell>
          <cell r="O868" t="str">
            <v/>
          </cell>
          <cell r="P868" t="str">
            <v/>
          </cell>
          <cell r="Q868" t="str">
            <v/>
          </cell>
          <cell r="R868" t="str">
            <v>10.1016/j.jcp.2015.01.021</v>
          </cell>
          <cell r="S868" t="str">
            <v/>
          </cell>
        </row>
        <row r="869">
          <cell r="A869" t="str">
            <v>OAA0010567</v>
          </cell>
          <cell r="B869" t="str">
            <v>Closed</v>
          </cell>
          <cell r="C869" t="str">
            <v>Guillermo Rein</v>
          </cell>
          <cell r="D869" t="str">
            <v>Charged</v>
          </cell>
          <cell r="E869" t="str">
            <v>Akposeba Mukoro</v>
          </cell>
          <cell r="F869" t="str">
            <v/>
          </cell>
          <cell r="G869" t="str">
            <v/>
          </cell>
          <cell r="H869" t="str">
            <v/>
          </cell>
          <cell r="I869" t="str">
            <v/>
          </cell>
          <cell r="J869" t="str">
            <v/>
          </cell>
          <cell r="K869" t="str">
            <v/>
          </cell>
          <cell r="L869" t="str">
            <v/>
          </cell>
          <cell r="M869" t="str">
            <v/>
          </cell>
          <cell r="N869" t="str">
            <v/>
          </cell>
          <cell r="O869" t="str">
            <v/>
          </cell>
          <cell r="P869" t="str">
            <v/>
          </cell>
          <cell r="Q869" t="str">
            <v/>
          </cell>
          <cell r="R869" t="str">
            <v>10.1016/j.firesaf.2015.02.012</v>
          </cell>
          <cell r="S869" t="str">
            <v/>
          </cell>
        </row>
        <row r="870">
          <cell r="A870" t="str">
            <v>OAA0010607</v>
          </cell>
          <cell r="B870" t="str">
            <v>Closed</v>
          </cell>
          <cell r="C870" t="str">
            <v>Alan Atkinson</v>
          </cell>
          <cell r="D870" t="str">
            <v>Charged</v>
          </cell>
          <cell r="E870" t="str">
            <v>Akposeba Mukoro</v>
          </cell>
          <cell r="F870" t="str">
            <v>EP/G030995/1</v>
          </cell>
          <cell r="G870" t="str">
            <v/>
          </cell>
          <cell r="H870">
            <v>261066</v>
          </cell>
          <cell r="I870" t="str">
            <v/>
          </cell>
          <cell r="J870" t="str">
            <v/>
          </cell>
          <cell r="K870" t="str">
            <v/>
          </cell>
          <cell r="L870" t="str">
            <v/>
          </cell>
          <cell r="M870" t="str">
            <v/>
          </cell>
          <cell r="N870" t="str">
            <v/>
          </cell>
          <cell r="O870" t="str">
            <v/>
          </cell>
          <cell r="P870" t="str">
            <v/>
          </cell>
          <cell r="Q870" t="str">
            <v/>
          </cell>
          <cell r="R870" t="str">
            <v>10.1111/jace.13507</v>
          </cell>
          <cell r="S870" t="str">
            <v/>
          </cell>
        </row>
        <row r="871">
          <cell r="A871" t="str">
            <v>OAA0010568</v>
          </cell>
          <cell r="B871" t="str">
            <v>Closed</v>
          </cell>
          <cell r="C871" t="str">
            <v>Jacques Behmoaras</v>
          </cell>
          <cell r="D871" t="str">
            <v>Charged</v>
          </cell>
          <cell r="E871" t="str">
            <v>Akposeba Mukoro</v>
          </cell>
          <cell r="F871" t="str">
            <v/>
          </cell>
          <cell r="G871" t="str">
            <v/>
          </cell>
          <cell r="H871" t="str">
            <v/>
          </cell>
          <cell r="I871" t="str">
            <v/>
          </cell>
          <cell r="J871" t="str">
            <v/>
          </cell>
          <cell r="K871" t="str">
            <v/>
          </cell>
          <cell r="L871" t="str">
            <v/>
          </cell>
          <cell r="M871" t="str">
            <v/>
          </cell>
          <cell r="N871" t="str">
            <v/>
          </cell>
          <cell r="O871" t="str">
            <v/>
          </cell>
          <cell r="P871" t="str">
            <v/>
          </cell>
          <cell r="Q871" t="str">
            <v/>
          </cell>
          <cell r="R871" t="str">
            <v>doi:10.1074/mcp.M114.043836</v>
          </cell>
          <cell r="S871" t="str">
            <v/>
          </cell>
        </row>
        <row r="872">
          <cell r="A872" t="str">
            <v>OAA0010604</v>
          </cell>
          <cell r="B872" t="str">
            <v>Closed</v>
          </cell>
          <cell r="C872" t="str">
            <v>Panagiotis Vorkas</v>
          </cell>
          <cell r="D872" t="str">
            <v>Charged</v>
          </cell>
          <cell r="E872" t="str">
            <v>Akposeba Mukoro</v>
          </cell>
          <cell r="F872" t="str">
            <v/>
          </cell>
          <cell r="G872" t="str">
            <v/>
          </cell>
          <cell r="H872" t="str">
            <v/>
          </cell>
          <cell r="I872" t="str">
            <v/>
          </cell>
          <cell r="J872" t="str">
            <v/>
          </cell>
          <cell r="K872" t="str">
            <v/>
          </cell>
          <cell r="L872" t="str">
            <v/>
          </cell>
          <cell r="M872" t="str">
            <v/>
          </cell>
          <cell r="N872" t="str">
            <v/>
          </cell>
          <cell r="O872" t="str">
            <v/>
          </cell>
          <cell r="P872" t="str">
            <v/>
          </cell>
          <cell r="Q872" t="str">
            <v/>
          </cell>
          <cell r="R872" t="str">
            <v>10.1021/ac503775m</v>
          </cell>
          <cell r="S872" t="str">
            <v/>
          </cell>
        </row>
        <row r="873">
          <cell r="A873" t="str">
            <v>OAA0010592</v>
          </cell>
          <cell r="B873" t="str">
            <v>Closed</v>
          </cell>
          <cell r="C873" t="str">
            <v>Erich Muller</v>
          </cell>
          <cell r="D873" t="str">
            <v>Charged</v>
          </cell>
          <cell r="E873" t="str">
            <v>Akposeba Mukoro</v>
          </cell>
          <cell r="F873" t="str">
            <v>EP/J010502/1</v>
          </cell>
          <cell r="G873" t="str">
            <v/>
          </cell>
          <cell r="H873">
            <v>509108</v>
          </cell>
          <cell r="I873" t="str">
            <v>EP/I018212/1</v>
          </cell>
          <cell r="J873">
            <v>475317</v>
          </cell>
          <cell r="K873" t="str">
            <v>EP/J014958/1</v>
          </cell>
          <cell r="L873">
            <v>500344</v>
          </cell>
          <cell r="M873" t="str">
            <v>EP/L020564/1</v>
          </cell>
          <cell r="N873">
            <v>576267</v>
          </cell>
          <cell r="O873" t="str">
            <v/>
          </cell>
          <cell r="P873" t="str">
            <v/>
          </cell>
          <cell r="Q873" t="str">
            <v/>
          </cell>
          <cell r="R873" t="str">
            <v>10.1021/la5044798</v>
          </cell>
          <cell r="S873" t="str">
            <v/>
          </cell>
        </row>
        <row r="874">
          <cell r="A874" t="str">
            <v>OAA0010555</v>
          </cell>
          <cell r="B874" t="str">
            <v>Closed</v>
          </cell>
          <cell r="C874" t="str">
            <v>Charlotte Williams</v>
          </cell>
          <cell r="D874" t="str">
            <v>Charged</v>
          </cell>
          <cell r="E874" t="str">
            <v>Akposeba Mukoro</v>
          </cell>
          <cell r="F874" t="str">
            <v>EP/K035274/1</v>
          </cell>
          <cell r="G874" t="str">
            <v/>
          </cell>
          <cell r="H874">
            <v>533939</v>
          </cell>
          <cell r="I874" t="str">
            <v/>
          </cell>
          <cell r="J874" t="str">
            <v/>
          </cell>
          <cell r="K874" t="str">
            <v/>
          </cell>
          <cell r="L874" t="str">
            <v/>
          </cell>
          <cell r="M874" t="str">
            <v/>
          </cell>
          <cell r="N874" t="str">
            <v/>
          </cell>
          <cell r="O874" t="str">
            <v/>
          </cell>
          <cell r="P874" t="str">
            <v/>
          </cell>
          <cell r="Q874" t="str">
            <v/>
          </cell>
          <cell r="R874" t="str">
            <v>10.1021/cs501798s</v>
          </cell>
          <cell r="S874" t="str">
            <v/>
          </cell>
        </row>
        <row r="875">
          <cell r="A875" t="str">
            <v>OAA0010611</v>
          </cell>
          <cell r="B875" t="str">
            <v>Closed</v>
          </cell>
          <cell r="C875" t="str">
            <v>Panagiotis Vorkas</v>
          </cell>
          <cell r="D875" t="str">
            <v>Charged</v>
          </cell>
          <cell r="E875" t="str">
            <v>Akposeba Mukoro</v>
          </cell>
          <cell r="F875" t="str">
            <v/>
          </cell>
          <cell r="G875" t="str">
            <v/>
          </cell>
          <cell r="H875" t="str">
            <v/>
          </cell>
          <cell r="I875" t="str">
            <v/>
          </cell>
          <cell r="J875" t="str">
            <v/>
          </cell>
          <cell r="K875" t="str">
            <v/>
          </cell>
          <cell r="L875" t="str">
            <v/>
          </cell>
          <cell r="M875" t="str">
            <v/>
          </cell>
          <cell r="N875" t="str">
            <v/>
          </cell>
          <cell r="O875" t="str">
            <v/>
          </cell>
          <cell r="P875" t="str">
            <v/>
          </cell>
          <cell r="Q875" t="str">
            <v/>
          </cell>
          <cell r="R875" t="str">
            <v>10.1021/pr5009898</v>
          </cell>
          <cell r="S875" t="str">
            <v/>
          </cell>
        </row>
        <row r="876">
          <cell r="A876" t="str">
            <v>OAA0010622</v>
          </cell>
          <cell r="B876" t="str">
            <v>Closed</v>
          </cell>
          <cell r="C876" t="str">
            <v>Paul Elliott</v>
          </cell>
          <cell r="D876" t="str">
            <v>Charged</v>
          </cell>
          <cell r="E876" t="str">
            <v>Akposeba Mukoro</v>
          </cell>
          <cell r="F876" t="str">
            <v>2R01HL084228-05A1</v>
          </cell>
          <cell r="G876" t="str">
            <v/>
          </cell>
          <cell r="H876">
            <v>505071</v>
          </cell>
          <cell r="I876" t="str">
            <v/>
          </cell>
          <cell r="J876" t="str">
            <v/>
          </cell>
          <cell r="K876" t="str">
            <v/>
          </cell>
          <cell r="L876" t="str">
            <v/>
          </cell>
          <cell r="M876" t="str">
            <v/>
          </cell>
          <cell r="N876" t="str">
            <v/>
          </cell>
          <cell r="O876" t="str">
            <v/>
          </cell>
          <cell r="P876" t="str">
            <v/>
          </cell>
          <cell r="Q876" t="str">
            <v/>
          </cell>
          <cell r="R876" t="str">
            <v>10.1007/s11906-014-0517-x</v>
          </cell>
          <cell r="S876" t="str">
            <v/>
          </cell>
        </row>
        <row r="877">
          <cell r="A877" t="str">
            <v>OAA0010508</v>
          </cell>
          <cell r="B877" t="str">
            <v>Closed</v>
          </cell>
          <cell r="C877" t="str">
            <v>Stepan Lucyszyn</v>
          </cell>
          <cell r="D877" t="str">
            <v>Charged</v>
          </cell>
          <cell r="E877" t="str">
            <v>Akposeba Mukoro</v>
          </cell>
          <cell r="F877" t="str">
            <v/>
          </cell>
          <cell r="G877" t="str">
            <v/>
          </cell>
          <cell r="H877" t="str">
            <v/>
          </cell>
          <cell r="I877" t="str">
            <v/>
          </cell>
          <cell r="J877" t="str">
            <v/>
          </cell>
          <cell r="K877" t="str">
            <v/>
          </cell>
          <cell r="L877" t="str">
            <v/>
          </cell>
          <cell r="M877" t="str">
            <v/>
          </cell>
          <cell r="N877" t="str">
            <v/>
          </cell>
          <cell r="O877" t="str">
            <v/>
          </cell>
          <cell r="P877" t="str">
            <v/>
          </cell>
          <cell r="Q877" t="str">
            <v/>
          </cell>
          <cell r="R877" t="str">
            <v>10.1007/s10762-014-0130-8</v>
          </cell>
          <cell r="S877" t="str">
            <v/>
          </cell>
        </row>
        <row r="878">
          <cell r="A878" t="str">
            <v>OAA0010090</v>
          </cell>
          <cell r="B878" t="str">
            <v>Closed</v>
          </cell>
          <cell r="C878" t="str">
            <v>Stergios Papantonis</v>
          </cell>
          <cell r="D878" t="str">
            <v>Charged</v>
          </cell>
          <cell r="E878" t="str">
            <v>Wunmi Agunbiade</v>
          </cell>
          <cell r="F878" t="str">
            <v/>
          </cell>
          <cell r="G878" t="str">
            <v/>
          </cell>
          <cell r="H878" t="str">
            <v/>
          </cell>
          <cell r="I878" t="str">
            <v/>
          </cell>
          <cell r="J878" t="str">
            <v/>
          </cell>
          <cell r="K878" t="str">
            <v/>
          </cell>
          <cell r="L878" t="str">
            <v/>
          </cell>
          <cell r="M878" t="str">
            <v/>
          </cell>
          <cell r="N878" t="str">
            <v/>
          </cell>
          <cell r="O878" t="str">
            <v/>
          </cell>
          <cell r="P878" t="str">
            <v/>
          </cell>
          <cell r="Q878" t="str">
            <v/>
          </cell>
          <cell r="R878" t="str">
            <v>10.1109/TMTT.2014.2344625</v>
          </cell>
          <cell r="S878" t="str">
            <v/>
          </cell>
        </row>
        <row r="879">
          <cell r="A879" t="str">
            <v>OAA0010377</v>
          </cell>
          <cell r="B879" t="str">
            <v>Closed</v>
          </cell>
          <cell r="C879" t="str">
            <v>Sebastian Johnston</v>
          </cell>
          <cell r="D879" t="str">
            <v>Charged</v>
          </cell>
          <cell r="E879" t="str">
            <v>Akposeba Mukoro</v>
          </cell>
          <cell r="F879" t="str">
            <v>083567/Z/07/Z</v>
          </cell>
          <cell r="G879" t="str">
            <v/>
          </cell>
          <cell r="H879">
            <v>86606</v>
          </cell>
          <cell r="I879" t="str">
            <v/>
          </cell>
          <cell r="J879" t="str">
            <v/>
          </cell>
          <cell r="K879" t="str">
            <v/>
          </cell>
          <cell r="L879" t="str">
            <v/>
          </cell>
          <cell r="M879" t="str">
            <v/>
          </cell>
          <cell r="N879" t="str">
            <v/>
          </cell>
          <cell r="O879" t="str">
            <v/>
          </cell>
          <cell r="P879" t="str">
            <v/>
          </cell>
          <cell r="Q879" t="str">
            <v/>
          </cell>
          <cell r="R879" t="str">
            <v>doi: 10.1111/cea.12313</v>
          </cell>
          <cell r="S879" t="str">
            <v/>
          </cell>
        </row>
        <row r="880">
          <cell r="A880" t="str">
            <v>OAA0010817</v>
          </cell>
          <cell r="B880" t="str">
            <v>Rejected</v>
          </cell>
          <cell r="C880" t="str">
            <v>Christophe Tytgat</v>
          </cell>
          <cell r="D880" t="str">
            <v>Pending</v>
          </cell>
          <cell r="E880" t="str">
            <v>Philippa Hatch</v>
          </cell>
          <cell r="F880" t="str">
            <v>G1000758-E01/2</v>
          </cell>
          <cell r="G880" t="str">
            <v/>
          </cell>
          <cell r="H880">
            <v>526169</v>
          </cell>
          <cell r="I880" t="str">
            <v/>
          </cell>
          <cell r="J880" t="str">
            <v/>
          </cell>
          <cell r="K880" t="str">
            <v/>
          </cell>
          <cell r="L880" t="str">
            <v/>
          </cell>
          <cell r="M880" t="str">
            <v/>
          </cell>
          <cell r="N880" t="str">
            <v/>
          </cell>
          <cell r="O880" t="str">
            <v/>
          </cell>
          <cell r="P880" t="str">
            <v/>
          </cell>
          <cell r="Q880" t="str">
            <v/>
          </cell>
          <cell r="R880" t="str">
            <v>10.1164/rccm.201406-1039OC</v>
          </cell>
          <cell r="S880" t="str">
            <v/>
          </cell>
        </row>
        <row r="881">
          <cell r="A881" t="str">
            <v>OAA0010627</v>
          </cell>
          <cell r="B881" t="str">
            <v>Closed</v>
          </cell>
          <cell r="C881" t="str">
            <v>Angelika Grundling</v>
          </cell>
          <cell r="D881" t="str">
            <v>Charged</v>
          </cell>
          <cell r="E881" t="str">
            <v>Wunmi Agunbiade</v>
          </cell>
          <cell r="F881" t="str">
            <v>100289/Z/12/Z</v>
          </cell>
          <cell r="G881" t="str">
            <v/>
          </cell>
          <cell r="H881">
            <v>531227</v>
          </cell>
          <cell r="I881" t="str">
            <v>260371</v>
          </cell>
          <cell r="J881">
            <v>395426</v>
          </cell>
          <cell r="K881" t="str">
            <v/>
          </cell>
          <cell r="L881" t="str">
            <v/>
          </cell>
          <cell r="M881" t="str">
            <v/>
          </cell>
          <cell r="N881" t="str">
            <v/>
          </cell>
          <cell r="O881" t="str">
            <v/>
          </cell>
          <cell r="P881" t="str">
            <v/>
          </cell>
          <cell r="Q881" t="str">
            <v/>
          </cell>
          <cell r="R881" t="str">
            <v>10.1074/jbc.M114.598300</v>
          </cell>
          <cell r="S881" t="str">
            <v/>
          </cell>
        </row>
        <row r="882">
          <cell r="A882" t="str">
            <v>OAA0010539</v>
          </cell>
          <cell r="B882" t="str">
            <v>Closed</v>
          </cell>
          <cell r="C882" t="str">
            <v>Amin Hajitou</v>
          </cell>
          <cell r="D882" t="str">
            <v>Charged</v>
          </cell>
          <cell r="E882" t="str">
            <v>Wunmi Agunbiade</v>
          </cell>
          <cell r="F882" t="str">
            <v>G0701159</v>
          </cell>
          <cell r="G882" t="str">
            <v/>
          </cell>
          <cell r="H882">
            <v>105259</v>
          </cell>
          <cell r="I882" t="str">
            <v/>
          </cell>
          <cell r="J882" t="str">
            <v/>
          </cell>
          <cell r="K882" t="str">
            <v/>
          </cell>
          <cell r="L882" t="str">
            <v/>
          </cell>
          <cell r="M882" t="str">
            <v/>
          </cell>
          <cell r="N882" t="str">
            <v/>
          </cell>
          <cell r="O882" t="str">
            <v/>
          </cell>
          <cell r="P882" t="str">
            <v/>
          </cell>
          <cell r="Q882" t="str">
            <v/>
          </cell>
          <cell r="R882" t="str">
            <v>10.3390/v5102561</v>
          </cell>
          <cell r="S882" t="str">
            <v/>
          </cell>
        </row>
        <row r="883">
          <cell r="A883" t="str">
            <v>OAA0010465</v>
          </cell>
          <cell r="B883" t="str">
            <v>Closed</v>
          </cell>
          <cell r="C883" t="str">
            <v>Ana Costa-Pereira</v>
          </cell>
          <cell r="D883" t="str">
            <v>Charged</v>
          </cell>
          <cell r="E883" t="str">
            <v>Akposeba Mukoro</v>
          </cell>
          <cell r="F883" t="str">
            <v/>
          </cell>
          <cell r="G883" t="str">
            <v/>
          </cell>
          <cell r="H883" t="str">
            <v/>
          </cell>
          <cell r="I883" t="str">
            <v/>
          </cell>
          <cell r="J883" t="str">
            <v/>
          </cell>
          <cell r="K883" t="str">
            <v/>
          </cell>
          <cell r="L883" t="str">
            <v/>
          </cell>
          <cell r="M883" t="str">
            <v/>
          </cell>
          <cell r="N883" t="str">
            <v/>
          </cell>
          <cell r="O883" t="str">
            <v/>
          </cell>
          <cell r="P883" t="str">
            <v/>
          </cell>
          <cell r="Q883" t="str">
            <v/>
          </cell>
          <cell r="R883" t="str">
            <v>10.1038/cddis.xxx</v>
          </cell>
          <cell r="S883" t="str">
            <v/>
          </cell>
        </row>
        <row r="884">
          <cell r="A884" t="str">
            <v>OAA0010457</v>
          </cell>
          <cell r="B884" t="str">
            <v>Closed</v>
          </cell>
          <cell r="C884" t="str">
            <v>Stephen Brickley</v>
          </cell>
          <cell r="D884" t="str">
            <v>Charged</v>
          </cell>
          <cell r="E884" t="str">
            <v>Akposeba Mukoro</v>
          </cell>
          <cell r="F884" t="str">
            <v>094211/Z/10/Z</v>
          </cell>
          <cell r="G884" t="str">
            <v/>
          </cell>
          <cell r="H884">
            <v>440420</v>
          </cell>
          <cell r="I884" t="str">
            <v/>
          </cell>
          <cell r="J884" t="str">
            <v/>
          </cell>
          <cell r="K884" t="str">
            <v/>
          </cell>
          <cell r="L884" t="str">
            <v/>
          </cell>
          <cell r="M884" t="str">
            <v/>
          </cell>
          <cell r="N884" t="str">
            <v/>
          </cell>
          <cell r="O884" t="str">
            <v/>
          </cell>
          <cell r="P884" t="str">
            <v/>
          </cell>
          <cell r="Q884" t="str">
            <v/>
          </cell>
          <cell r="R884" t="str">
            <v xml:space="preserve"> 10.1007/s00424-014-1660-6</v>
          </cell>
          <cell r="S884" t="str">
            <v/>
          </cell>
        </row>
        <row r="885">
          <cell r="A885" t="str">
            <v>OAA0010447</v>
          </cell>
          <cell r="B885" t="str">
            <v>Closed</v>
          </cell>
          <cell r="C885" t="str">
            <v>Alexander Bismarck</v>
          </cell>
          <cell r="D885" t="str">
            <v>Charged</v>
          </cell>
          <cell r="E885" t="str">
            <v>Akposeba Mukoro</v>
          </cell>
          <cell r="F885" t="str">
            <v>EP/J013390/1</v>
          </cell>
          <cell r="G885" t="str">
            <v/>
          </cell>
          <cell r="H885">
            <v>487807</v>
          </cell>
          <cell r="I885" t="str">
            <v/>
          </cell>
          <cell r="J885" t="str">
            <v/>
          </cell>
          <cell r="K885" t="str">
            <v/>
          </cell>
          <cell r="L885" t="str">
            <v/>
          </cell>
          <cell r="M885" t="str">
            <v/>
          </cell>
          <cell r="N885" t="str">
            <v/>
          </cell>
          <cell r="O885" t="str">
            <v/>
          </cell>
          <cell r="P885" t="str">
            <v/>
          </cell>
          <cell r="Q885" t="str">
            <v/>
          </cell>
          <cell r="R885" t="str">
            <v>10.1016/j.compscitech.2014.08.032</v>
          </cell>
          <cell r="S885" t="str">
            <v/>
          </cell>
        </row>
        <row r="886">
          <cell r="A886" t="str">
            <v>OAA0010107</v>
          </cell>
          <cell r="B886" t="str">
            <v>Closed</v>
          </cell>
          <cell r="C886" t="str">
            <v>Matthew Piggott</v>
          </cell>
          <cell r="D886" t="str">
            <v>Charged</v>
          </cell>
          <cell r="E886" t="str">
            <v>Akposeba Mukoro</v>
          </cell>
          <cell r="F886" t="str">
            <v>NE/K000047/1</v>
          </cell>
          <cell r="G886" t="str">
            <v/>
          </cell>
          <cell r="H886">
            <v>510645</v>
          </cell>
          <cell r="I886" t="str">
            <v>NE/K000047/1</v>
          </cell>
          <cell r="J886">
            <v>510645</v>
          </cell>
          <cell r="K886" t="str">
            <v>NE/K000047/1</v>
          </cell>
          <cell r="L886">
            <v>510645</v>
          </cell>
          <cell r="M886" t="str">
            <v/>
          </cell>
          <cell r="N886" t="str">
            <v/>
          </cell>
          <cell r="O886" t="str">
            <v/>
          </cell>
          <cell r="P886" t="str">
            <v/>
          </cell>
          <cell r="Q886" t="str">
            <v/>
          </cell>
          <cell r="R886" t="str">
            <v>10.1016/j.ocemod.2014.08.007</v>
          </cell>
          <cell r="S886" t="str">
            <v/>
          </cell>
        </row>
        <row r="887">
          <cell r="A887" t="str">
            <v>OAA0010473</v>
          </cell>
          <cell r="B887" t="str">
            <v>Closed</v>
          </cell>
          <cell r="C887" t="str">
            <v>Maria Charalambides</v>
          </cell>
          <cell r="D887" t="str">
            <v>Charged</v>
          </cell>
          <cell r="E887" t="str">
            <v>Akposeba Mukoro</v>
          </cell>
          <cell r="F887" t="str">
            <v/>
          </cell>
          <cell r="G887" t="str">
            <v/>
          </cell>
          <cell r="H887" t="str">
            <v/>
          </cell>
          <cell r="I887" t="str">
            <v/>
          </cell>
          <cell r="J887" t="str">
            <v/>
          </cell>
          <cell r="K887" t="str">
            <v/>
          </cell>
          <cell r="L887" t="str">
            <v/>
          </cell>
          <cell r="M887" t="str">
            <v/>
          </cell>
          <cell r="N887" t="str">
            <v/>
          </cell>
          <cell r="O887" t="str">
            <v/>
          </cell>
          <cell r="P887" t="str">
            <v/>
          </cell>
          <cell r="Q887" t="str">
            <v/>
          </cell>
          <cell r="R887" t="str">
            <v>10.1016/j.foodhyd.2014.12.028</v>
          </cell>
          <cell r="S887" t="str">
            <v/>
          </cell>
        </row>
        <row r="888">
          <cell r="A888" t="str">
            <v>OAA0010468</v>
          </cell>
          <cell r="B888" t="str">
            <v>Closed</v>
          </cell>
          <cell r="C888" t="str">
            <v>Adolfo Bronstein</v>
          </cell>
          <cell r="D888" t="str">
            <v>Charged</v>
          </cell>
          <cell r="E888" t="str">
            <v>Akposeba Mukoro</v>
          </cell>
          <cell r="F888" t="str">
            <v>MR/J004685/1</v>
          </cell>
          <cell r="G888" t="str">
            <v/>
          </cell>
          <cell r="H888">
            <v>489413</v>
          </cell>
          <cell r="I888" t="str">
            <v/>
          </cell>
          <cell r="J888" t="str">
            <v/>
          </cell>
          <cell r="K888" t="str">
            <v/>
          </cell>
          <cell r="L888" t="str">
            <v/>
          </cell>
          <cell r="M888" t="str">
            <v/>
          </cell>
          <cell r="N888" t="str">
            <v/>
          </cell>
          <cell r="O888" t="str">
            <v/>
          </cell>
          <cell r="P888" t="str">
            <v/>
          </cell>
          <cell r="Q888" t="str">
            <v/>
          </cell>
          <cell r="R888" t="str">
            <v>10.1016/j.nicl.2013.12.013</v>
          </cell>
          <cell r="S888" t="str">
            <v/>
          </cell>
        </row>
        <row r="889">
          <cell r="A889" t="str">
            <v>OAA0010551</v>
          </cell>
          <cell r="B889" t="str">
            <v>Closed</v>
          </cell>
          <cell r="C889" t="str">
            <v>James Pease</v>
          </cell>
          <cell r="D889" t="str">
            <v>Charged</v>
          </cell>
          <cell r="E889" t="str">
            <v>Akposeba Mukoro</v>
          </cell>
          <cell r="F889" t="str">
            <v>18303</v>
          </cell>
          <cell r="G889" t="str">
            <v/>
          </cell>
          <cell r="H889">
            <v>94690</v>
          </cell>
          <cell r="I889" t="str">
            <v/>
          </cell>
          <cell r="J889" t="str">
            <v/>
          </cell>
          <cell r="K889" t="str">
            <v/>
          </cell>
          <cell r="L889" t="str">
            <v/>
          </cell>
          <cell r="M889" t="str">
            <v/>
          </cell>
          <cell r="N889" t="str">
            <v/>
          </cell>
          <cell r="O889" t="str">
            <v/>
          </cell>
          <cell r="P889" t="str">
            <v/>
          </cell>
          <cell r="Q889" t="str">
            <v/>
          </cell>
          <cell r="R889" t="str">
            <v>10.1111/bph.13027</v>
          </cell>
          <cell r="S889" t="str">
            <v/>
          </cell>
        </row>
        <row r="890">
          <cell r="A890" t="str">
            <v>OAA0010789</v>
          </cell>
          <cell r="B890" t="str">
            <v>Approved</v>
          </cell>
          <cell r="C890" t="str">
            <v>Pier Luigi Dragotti</v>
          </cell>
          <cell r="D890" t="str">
            <v>Committed</v>
          </cell>
          <cell r="E890" t="str">
            <v>Akposeba Mukoro</v>
          </cell>
          <cell r="F890" t="str">
            <v>277800</v>
          </cell>
          <cell r="G890" t="str">
            <v/>
          </cell>
          <cell r="H890">
            <v>473810</v>
          </cell>
          <cell r="I890" t="str">
            <v/>
          </cell>
          <cell r="J890" t="str">
            <v/>
          </cell>
          <cell r="K890" t="str">
            <v/>
          </cell>
          <cell r="L890" t="str">
            <v/>
          </cell>
          <cell r="M890" t="str">
            <v/>
          </cell>
          <cell r="N890" t="str">
            <v/>
          </cell>
          <cell r="O890" t="str">
            <v/>
          </cell>
          <cell r="P890" t="str">
            <v/>
          </cell>
          <cell r="Q890" t="str">
            <v/>
          </cell>
          <cell r="R890" t="str">
            <v>10.1109/TSP.2015.2419187</v>
          </cell>
          <cell r="S890" t="str">
            <v/>
          </cell>
        </row>
        <row r="891">
          <cell r="A891" t="str">
            <v>OAA0010679</v>
          </cell>
          <cell r="B891" t="str">
            <v>Closed</v>
          </cell>
          <cell r="C891" t="str">
            <v>Naomi Chayen</v>
          </cell>
          <cell r="D891" t="str">
            <v>Charged</v>
          </cell>
          <cell r="E891" t="str">
            <v>Wunmi Agunbiade</v>
          </cell>
          <cell r="F891" t="str">
            <v>EP/K503733/1</v>
          </cell>
          <cell r="G891" t="str">
            <v/>
          </cell>
          <cell r="H891">
            <v>532561</v>
          </cell>
          <cell r="I891" t="str">
            <v/>
          </cell>
          <cell r="J891" t="str">
            <v/>
          </cell>
          <cell r="K891" t="str">
            <v/>
          </cell>
          <cell r="L891" t="str">
            <v/>
          </cell>
          <cell r="M891" t="str">
            <v/>
          </cell>
          <cell r="N891" t="str">
            <v/>
          </cell>
          <cell r="O891" t="str">
            <v/>
          </cell>
          <cell r="P891" t="str">
            <v/>
          </cell>
          <cell r="Q891" t="str">
            <v/>
          </cell>
          <cell r="R891" t="str">
            <v>10.1107/S1399004714027643</v>
          </cell>
          <cell r="S891" t="str">
            <v/>
          </cell>
        </row>
        <row r="892">
          <cell r="A892" t="str">
            <v>OAA0010723</v>
          </cell>
          <cell r="B892" t="str">
            <v>Closed</v>
          </cell>
          <cell r="C892" t="str">
            <v>Carlton Evans</v>
          </cell>
          <cell r="D892" t="str">
            <v>Charged</v>
          </cell>
          <cell r="E892" t="str">
            <v>Wunmi Agunbiade</v>
          </cell>
          <cell r="F892" t="str">
            <v>MR/K007467/1</v>
          </cell>
          <cell r="G892" t="str">
            <v/>
          </cell>
          <cell r="H892">
            <v>529486</v>
          </cell>
          <cell r="I892" t="str">
            <v/>
          </cell>
          <cell r="J892" t="str">
            <v/>
          </cell>
          <cell r="K892" t="str">
            <v/>
          </cell>
          <cell r="L892" t="str">
            <v/>
          </cell>
          <cell r="M892" t="str">
            <v/>
          </cell>
          <cell r="N892" t="str">
            <v/>
          </cell>
          <cell r="O892" t="str">
            <v/>
          </cell>
          <cell r="P892" t="str">
            <v/>
          </cell>
          <cell r="Q892" t="str">
            <v/>
          </cell>
          <cell r="R892" t="str">
            <v>10.1093/infdis/jiu121</v>
          </cell>
          <cell r="S892" t="str">
            <v/>
          </cell>
        </row>
        <row r="893">
          <cell r="A893" t="str">
            <v>OAA0010385</v>
          </cell>
          <cell r="B893" t="str">
            <v>Closed</v>
          </cell>
          <cell r="C893" t="str">
            <v>Tim Weaver</v>
          </cell>
          <cell r="D893" t="str">
            <v>Charged</v>
          </cell>
          <cell r="E893" t="str">
            <v>Wunmi Agunbiade</v>
          </cell>
          <cell r="F893" t="str">
            <v/>
          </cell>
          <cell r="G893" t="str">
            <v/>
          </cell>
          <cell r="H893" t="str">
            <v/>
          </cell>
          <cell r="I893" t="str">
            <v/>
          </cell>
          <cell r="J893" t="str">
            <v/>
          </cell>
          <cell r="K893" t="str">
            <v/>
          </cell>
          <cell r="L893" t="str">
            <v/>
          </cell>
          <cell r="M893" t="str">
            <v/>
          </cell>
          <cell r="N893" t="str">
            <v/>
          </cell>
          <cell r="O893" t="str">
            <v/>
          </cell>
          <cell r="P893" t="str">
            <v/>
          </cell>
          <cell r="Q893" t="str">
            <v/>
          </cell>
          <cell r="R893" t="str">
            <v>10.1186/1471-2288-14-23</v>
          </cell>
          <cell r="S893" t="str">
            <v/>
          </cell>
        </row>
        <row r="894">
          <cell r="A894" t="str">
            <v>OAA0010439</v>
          </cell>
          <cell r="B894" t="str">
            <v>Closed</v>
          </cell>
          <cell r="C894" t="str">
            <v>Qian Bai</v>
          </cell>
          <cell r="D894" t="str">
            <v>Charged</v>
          </cell>
          <cell r="E894" t="str">
            <v>Wunmi Agunbiade</v>
          </cell>
          <cell r="F894" t="str">
            <v/>
          </cell>
          <cell r="G894" t="str">
            <v/>
          </cell>
          <cell r="H894" t="str">
            <v/>
          </cell>
          <cell r="I894" t="str">
            <v/>
          </cell>
          <cell r="J894" t="str">
            <v/>
          </cell>
          <cell r="K894" t="str">
            <v/>
          </cell>
          <cell r="L894" t="str">
            <v/>
          </cell>
          <cell r="M894" t="str">
            <v/>
          </cell>
          <cell r="N894" t="str">
            <v/>
          </cell>
          <cell r="O894" t="str">
            <v/>
          </cell>
          <cell r="P894" t="str">
            <v/>
          </cell>
          <cell r="Q894" t="str">
            <v/>
          </cell>
          <cell r="R894" t="str">
            <v>10.1016/j.msea.2014.10.039</v>
          </cell>
          <cell r="S894" t="str">
            <v/>
          </cell>
        </row>
        <row r="895">
          <cell r="A895" t="str">
            <v>OAA0010271</v>
          </cell>
          <cell r="B895" t="str">
            <v>Closed</v>
          </cell>
          <cell r="C895" t="str">
            <v>Charles Pusey</v>
          </cell>
          <cell r="D895" t="str">
            <v>Charged</v>
          </cell>
          <cell r="E895" t="str">
            <v>Wunmi Agunbiade</v>
          </cell>
          <cell r="F895" t="str">
            <v/>
          </cell>
          <cell r="G895" t="str">
            <v/>
          </cell>
          <cell r="H895" t="str">
            <v/>
          </cell>
          <cell r="I895" t="str">
            <v/>
          </cell>
          <cell r="J895" t="str">
            <v/>
          </cell>
          <cell r="K895" t="str">
            <v/>
          </cell>
          <cell r="L895" t="str">
            <v/>
          </cell>
          <cell r="M895" t="str">
            <v/>
          </cell>
          <cell r="N895" t="str">
            <v/>
          </cell>
          <cell r="O895" t="str">
            <v/>
          </cell>
          <cell r="P895" t="str">
            <v/>
          </cell>
          <cell r="Q895" t="str">
            <v/>
          </cell>
          <cell r="R895" t="str">
            <v>10.1093/rheumatology/keu445</v>
          </cell>
          <cell r="S895" t="str">
            <v/>
          </cell>
        </row>
        <row r="896">
          <cell r="A896" t="str">
            <v>OAA0010695</v>
          </cell>
          <cell r="B896" t="str">
            <v>Closed</v>
          </cell>
          <cell r="C896" t="str">
            <v>Molly Stevens</v>
          </cell>
          <cell r="D896" t="str">
            <v>Charged</v>
          </cell>
          <cell r="E896" t="str">
            <v>Akposeba Mukoro</v>
          </cell>
          <cell r="F896" t="str">
            <v>098411/Z/12/Z</v>
          </cell>
          <cell r="G896" t="str">
            <v/>
          </cell>
          <cell r="H896">
            <v>560466</v>
          </cell>
          <cell r="I896" t="str">
            <v/>
          </cell>
          <cell r="J896" t="str">
            <v/>
          </cell>
          <cell r="K896" t="str">
            <v/>
          </cell>
          <cell r="L896" t="str">
            <v/>
          </cell>
          <cell r="M896" t="str">
            <v/>
          </cell>
          <cell r="N896" t="str">
            <v/>
          </cell>
          <cell r="O896" t="str">
            <v/>
          </cell>
          <cell r="P896" t="str">
            <v/>
          </cell>
          <cell r="Q896" t="str">
            <v/>
          </cell>
          <cell r="R896" t="str">
            <v>10.1016/j.biomaterials.2015.02.079</v>
          </cell>
          <cell r="S896" t="str">
            <v/>
          </cell>
        </row>
        <row r="897">
          <cell r="A897" t="str">
            <v>OAA0010613</v>
          </cell>
          <cell r="B897" t="str">
            <v>Closed</v>
          </cell>
          <cell r="C897" t="str">
            <v>Michael Ray</v>
          </cell>
          <cell r="D897" t="str">
            <v>Charged</v>
          </cell>
          <cell r="E897" t="str">
            <v>Akposeba Mukoro</v>
          </cell>
          <cell r="F897" t="str">
            <v/>
          </cell>
          <cell r="G897" t="str">
            <v/>
          </cell>
          <cell r="H897" t="str">
            <v/>
          </cell>
          <cell r="I897" t="str">
            <v/>
          </cell>
          <cell r="J897" t="str">
            <v/>
          </cell>
          <cell r="K897" t="str">
            <v/>
          </cell>
          <cell r="L897" t="str">
            <v/>
          </cell>
          <cell r="M897" t="str">
            <v/>
          </cell>
          <cell r="N897" t="str">
            <v/>
          </cell>
          <cell r="O897" t="str">
            <v/>
          </cell>
          <cell r="P897" t="str">
            <v/>
          </cell>
          <cell r="Q897" t="str">
            <v/>
          </cell>
          <cell r="R897" t="str">
            <v>10.1186/s12870-015-0438-0</v>
          </cell>
          <cell r="S897" t="str">
            <v/>
          </cell>
        </row>
        <row r="898">
          <cell r="A898" t="str">
            <v>OAA0010575</v>
          </cell>
          <cell r="B898" t="str">
            <v>Closed</v>
          </cell>
          <cell r="C898" t="str">
            <v>Nobuko Yoshida</v>
          </cell>
          <cell r="D898" t="str">
            <v>Charged</v>
          </cell>
          <cell r="E898" t="str">
            <v>Akposeba Mukoro</v>
          </cell>
          <cell r="F898" t="str">
            <v>ERI 025567 (EP/K034413/1)</v>
          </cell>
          <cell r="G898" t="str">
            <v/>
          </cell>
          <cell r="H898">
            <v>540525</v>
          </cell>
          <cell r="I898" t="str">
            <v>PO 1553380</v>
          </cell>
          <cell r="J898">
            <v>554036</v>
          </cell>
          <cell r="K898" t="str">
            <v>EP/K011715/1</v>
          </cell>
          <cell r="L898">
            <v>520941</v>
          </cell>
          <cell r="M898" t="str">
            <v>612985</v>
          </cell>
          <cell r="N898">
            <v>562497</v>
          </cell>
          <cell r="O898" t="str">
            <v/>
          </cell>
          <cell r="P898" t="str">
            <v/>
          </cell>
          <cell r="Q898" t="str">
            <v/>
          </cell>
          <cell r="R898" t="str">
            <v>10.1016/j.ic.2015.02.002</v>
          </cell>
          <cell r="S898" t="str">
            <v/>
          </cell>
        </row>
        <row r="899">
          <cell r="A899" t="str">
            <v>OAA0010644</v>
          </cell>
          <cell r="B899" t="str">
            <v>Closed</v>
          </cell>
          <cell r="C899" t="str">
            <v>Saif Haque</v>
          </cell>
          <cell r="D899" t="str">
            <v>Charged</v>
          </cell>
          <cell r="E899" t="str">
            <v>Akposeba Mukoro</v>
          </cell>
          <cell r="F899" t="str">
            <v>EP/H040218/1</v>
          </cell>
          <cell r="G899" t="str">
            <v/>
          </cell>
          <cell r="H899">
            <v>393868</v>
          </cell>
          <cell r="I899" t="str">
            <v>Grant Agreement no. 308997</v>
          </cell>
          <cell r="J899">
            <v>528593</v>
          </cell>
          <cell r="K899" t="str">
            <v/>
          </cell>
          <cell r="L899" t="str">
            <v/>
          </cell>
          <cell r="M899" t="str">
            <v/>
          </cell>
          <cell r="N899" t="str">
            <v/>
          </cell>
          <cell r="O899" t="str">
            <v/>
          </cell>
          <cell r="P899" t="str">
            <v/>
          </cell>
          <cell r="Q899" t="str">
            <v/>
          </cell>
          <cell r="R899" t="str">
            <v>DOI: 10.1039/c5ta01221j</v>
          </cell>
          <cell r="S899" t="str">
            <v/>
          </cell>
        </row>
        <row r="900">
          <cell r="A900" t="str">
            <v>OAA0010675</v>
          </cell>
          <cell r="B900" t="str">
            <v>Closed</v>
          </cell>
          <cell r="C900" t="str">
            <v>Charlotte Williams</v>
          </cell>
          <cell r="D900" t="str">
            <v>Charged</v>
          </cell>
          <cell r="E900" t="str">
            <v>Akposeba Mukoro</v>
          </cell>
          <cell r="F900" t="str">
            <v>EP/K035274/1</v>
          </cell>
          <cell r="G900" t="str">
            <v/>
          </cell>
          <cell r="H900">
            <v>533939</v>
          </cell>
          <cell r="I900" t="str">
            <v>EP/K014676/1</v>
          </cell>
          <cell r="J900">
            <v>526088</v>
          </cell>
          <cell r="K900" t="str">
            <v/>
          </cell>
          <cell r="L900" t="str">
            <v/>
          </cell>
          <cell r="M900" t="str">
            <v/>
          </cell>
          <cell r="N900" t="str">
            <v/>
          </cell>
          <cell r="O900" t="str">
            <v/>
          </cell>
          <cell r="P900" t="str">
            <v/>
          </cell>
          <cell r="Q900" t="str">
            <v/>
          </cell>
          <cell r="R900" t="str">
            <v>DOI: 10.1039/</v>
          </cell>
          <cell r="S900" t="str">
            <v/>
          </cell>
        </row>
        <row r="901">
          <cell r="A901" t="str">
            <v>OAA0010667</v>
          </cell>
          <cell r="B901" t="str">
            <v>Closed</v>
          </cell>
          <cell r="C901" t="str">
            <v>Peter Cawley</v>
          </cell>
          <cell r="D901" t="str">
            <v>Charged</v>
          </cell>
          <cell r="E901" t="str">
            <v>Akposeba Mukoro</v>
          </cell>
          <cell r="F901" t="str">
            <v>EP/J01284X/1</v>
          </cell>
          <cell r="G901" t="str">
            <v/>
          </cell>
          <cell r="H901">
            <v>500319</v>
          </cell>
          <cell r="I901" t="str">
            <v/>
          </cell>
          <cell r="J901" t="str">
            <v/>
          </cell>
          <cell r="K901" t="str">
            <v/>
          </cell>
          <cell r="L901" t="str">
            <v/>
          </cell>
          <cell r="M901" t="str">
            <v/>
          </cell>
          <cell r="N901" t="str">
            <v/>
          </cell>
          <cell r="O901" t="str">
            <v/>
          </cell>
          <cell r="P901" t="str">
            <v/>
          </cell>
          <cell r="Q901" t="str">
            <v/>
          </cell>
          <cell r="R901" t="str">
            <v>10.1016/j.jsv.2015.02.036</v>
          </cell>
          <cell r="S901" t="str">
            <v/>
          </cell>
        </row>
        <row r="902">
          <cell r="A902" t="str">
            <v>OAA0010661</v>
          </cell>
          <cell r="B902" t="str">
            <v>Closed</v>
          </cell>
          <cell r="C902" t="str">
            <v>Michael Ruzhansky</v>
          </cell>
          <cell r="D902" t="str">
            <v>Charged</v>
          </cell>
          <cell r="E902" t="str">
            <v>Akposeba Mukoro</v>
          </cell>
          <cell r="F902" t="str">
            <v>EP/G007233/1</v>
          </cell>
          <cell r="G902" t="str">
            <v/>
          </cell>
          <cell r="H902">
            <v>118024</v>
          </cell>
          <cell r="I902" t="str">
            <v/>
          </cell>
          <cell r="J902" t="str">
            <v/>
          </cell>
          <cell r="K902" t="str">
            <v/>
          </cell>
          <cell r="L902" t="str">
            <v/>
          </cell>
          <cell r="M902" t="str">
            <v/>
          </cell>
          <cell r="N902" t="str">
            <v/>
          </cell>
          <cell r="O902" t="str">
            <v/>
          </cell>
          <cell r="P902" t="str">
            <v/>
          </cell>
          <cell r="Q902" t="str">
            <v/>
          </cell>
          <cell r="R902" t="str">
            <v>10.1007/s00209-015-1440-9</v>
          </cell>
          <cell r="S902" t="str">
            <v/>
          </cell>
        </row>
        <row r="903">
          <cell r="A903" t="str">
            <v>OAA0010596</v>
          </cell>
          <cell r="B903" t="str">
            <v>Closed</v>
          </cell>
          <cell r="C903" t="str">
            <v>Oliver Buxton</v>
          </cell>
          <cell r="D903" t="str">
            <v>Charged</v>
          </cell>
          <cell r="E903" t="str">
            <v>Akposeba Mukoro</v>
          </cell>
          <cell r="F903" t="str">
            <v/>
          </cell>
          <cell r="G903" t="str">
            <v/>
          </cell>
          <cell r="H903" t="str">
            <v/>
          </cell>
          <cell r="I903" t="str">
            <v/>
          </cell>
          <cell r="J903" t="str">
            <v/>
          </cell>
          <cell r="K903" t="str">
            <v/>
          </cell>
          <cell r="L903" t="str">
            <v/>
          </cell>
          <cell r="M903" t="str">
            <v/>
          </cell>
          <cell r="N903" t="str">
            <v/>
          </cell>
          <cell r="O903" t="str">
            <v/>
          </cell>
          <cell r="P903" t="str">
            <v/>
          </cell>
          <cell r="Q903" t="str">
            <v/>
          </cell>
          <cell r="R903" t="str">
            <v>10.1017/jfm.2015.60</v>
          </cell>
          <cell r="S903" t="str">
            <v/>
          </cell>
        </row>
        <row r="904">
          <cell r="A904" t="str">
            <v>OAA0010401</v>
          </cell>
          <cell r="B904" t="str">
            <v>Closed</v>
          </cell>
          <cell r="C904" t="str">
            <v>Peter Mantle</v>
          </cell>
          <cell r="D904" t="str">
            <v>Charged</v>
          </cell>
          <cell r="E904" t="str">
            <v>Akposeba Mukoro</v>
          </cell>
          <cell r="F904" t="str">
            <v/>
          </cell>
          <cell r="G904" t="str">
            <v/>
          </cell>
          <cell r="H904" t="str">
            <v/>
          </cell>
          <cell r="I904" t="str">
            <v/>
          </cell>
          <cell r="J904" t="str">
            <v/>
          </cell>
          <cell r="K904" t="str">
            <v/>
          </cell>
          <cell r="L904" t="str">
            <v/>
          </cell>
          <cell r="M904" t="str">
            <v/>
          </cell>
          <cell r="N904" t="str">
            <v/>
          </cell>
          <cell r="O904" t="str">
            <v/>
          </cell>
          <cell r="P904" t="str">
            <v/>
          </cell>
          <cell r="Q904" t="str">
            <v/>
          </cell>
          <cell r="R904" t="str">
            <v>doi:10.3390/toxins60x000x</v>
          </cell>
          <cell r="S904" t="str">
            <v/>
          </cell>
        </row>
        <row r="905">
          <cell r="A905" t="str">
            <v>OAA0010760</v>
          </cell>
          <cell r="B905" t="str">
            <v>Closed</v>
          </cell>
          <cell r="C905" t="str">
            <v>Junyi Lee</v>
          </cell>
          <cell r="D905" t="str">
            <v>Charged</v>
          </cell>
          <cell r="E905" t="str">
            <v>Akposeba Mukoro</v>
          </cell>
          <cell r="F905" t="str">
            <v/>
          </cell>
          <cell r="G905" t="str">
            <v/>
          </cell>
          <cell r="H905" t="str">
            <v/>
          </cell>
          <cell r="I905" t="str">
            <v/>
          </cell>
          <cell r="J905" t="str">
            <v/>
          </cell>
          <cell r="K905" t="str">
            <v/>
          </cell>
          <cell r="L905" t="str">
            <v/>
          </cell>
          <cell r="M905" t="str">
            <v/>
          </cell>
          <cell r="N905" t="str">
            <v/>
          </cell>
          <cell r="O905" t="str">
            <v/>
          </cell>
          <cell r="P905" t="str">
            <v/>
          </cell>
          <cell r="Q905" t="str">
            <v/>
          </cell>
          <cell r="R905" t="str">
            <v>10.1016/j.jsv.2015.03.041</v>
          </cell>
          <cell r="S905" t="str">
            <v/>
          </cell>
        </row>
        <row r="906">
          <cell r="A906" t="str">
            <v>OAA0010677</v>
          </cell>
          <cell r="B906" t="str">
            <v>Closed</v>
          </cell>
          <cell r="C906" t="str">
            <v>Raphael Slade</v>
          </cell>
          <cell r="D906" t="str">
            <v>Charged</v>
          </cell>
          <cell r="E906" t="str">
            <v>Akposeba Mukoro</v>
          </cell>
          <cell r="F906" t="str">
            <v>NE/G0077481/1</v>
          </cell>
          <cell r="G906" t="str">
            <v/>
          </cell>
          <cell r="H906">
            <v>254032</v>
          </cell>
          <cell r="I906" t="str">
            <v/>
          </cell>
          <cell r="J906" t="str">
            <v/>
          </cell>
          <cell r="K906" t="str">
            <v/>
          </cell>
          <cell r="L906" t="str">
            <v/>
          </cell>
          <cell r="M906" t="str">
            <v/>
          </cell>
          <cell r="N906" t="str">
            <v/>
          </cell>
          <cell r="O906" t="str">
            <v/>
          </cell>
          <cell r="P906" t="str">
            <v/>
          </cell>
          <cell r="Q906" t="str">
            <v/>
          </cell>
          <cell r="R906" t="str">
            <v>10.1016/j.enpol.2015.02.031</v>
          </cell>
          <cell r="S906" t="str">
            <v/>
          </cell>
        </row>
        <row r="907">
          <cell r="A907" t="str">
            <v>OAA0010660</v>
          </cell>
          <cell r="B907" t="str">
            <v>Closed</v>
          </cell>
          <cell r="C907" t="str">
            <v>Henry Rzepa</v>
          </cell>
          <cell r="D907" t="str">
            <v>Charged</v>
          </cell>
          <cell r="E907" t="str">
            <v>Akposeba Mukoro</v>
          </cell>
          <cell r="F907" t="str">
            <v/>
          </cell>
          <cell r="G907" t="str">
            <v/>
          </cell>
          <cell r="H907" t="str">
            <v/>
          </cell>
          <cell r="I907" t="str">
            <v/>
          </cell>
          <cell r="J907" t="str">
            <v/>
          </cell>
          <cell r="K907" t="str">
            <v/>
          </cell>
          <cell r="L907" t="str">
            <v/>
          </cell>
          <cell r="M907" t="str">
            <v/>
          </cell>
          <cell r="N907" t="str">
            <v/>
          </cell>
          <cell r="O907" t="str">
            <v/>
          </cell>
          <cell r="P907" t="str">
            <v/>
          </cell>
          <cell r="Q907" t="str">
            <v/>
          </cell>
          <cell r="R907" t="str">
            <v>10.1021/ed500398e</v>
          </cell>
          <cell r="S907" t="str">
            <v/>
          </cell>
        </row>
        <row r="908">
          <cell r="A908" t="str">
            <v>OAA0010419</v>
          </cell>
          <cell r="B908" t="str">
            <v>Closed</v>
          </cell>
          <cell r="C908" t="str">
            <v>Matthew Reeve</v>
          </cell>
          <cell r="D908" t="str">
            <v>Charged</v>
          </cell>
          <cell r="E908" t="str">
            <v>Akposeba Mukoro</v>
          </cell>
          <cell r="F908" t="str">
            <v/>
          </cell>
          <cell r="G908" t="str">
            <v/>
          </cell>
          <cell r="H908" t="str">
            <v/>
          </cell>
          <cell r="I908" t="str">
            <v/>
          </cell>
          <cell r="J908" t="str">
            <v/>
          </cell>
          <cell r="K908" t="str">
            <v/>
          </cell>
          <cell r="L908" t="str">
            <v/>
          </cell>
          <cell r="M908" t="str">
            <v/>
          </cell>
          <cell r="N908" t="str">
            <v/>
          </cell>
          <cell r="O908" t="str">
            <v/>
          </cell>
          <cell r="P908" t="str">
            <v/>
          </cell>
          <cell r="Q908" t="str">
            <v/>
          </cell>
          <cell r="R908" t="str">
            <v>10.1016/j.jsg.2014.11.007</v>
          </cell>
          <cell r="S908" t="str">
            <v/>
          </cell>
        </row>
        <row r="909">
          <cell r="A909" t="str">
            <v>OAA0010624</v>
          </cell>
          <cell r="B909" t="str">
            <v>Closed</v>
          </cell>
          <cell r="C909" t="str">
            <v>Peter Fitch</v>
          </cell>
          <cell r="D909" t="str">
            <v>Charged</v>
          </cell>
          <cell r="E909" t="str">
            <v>Akposeba Mukoro</v>
          </cell>
          <cell r="F909" t="str">
            <v/>
          </cell>
          <cell r="G909" t="str">
            <v/>
          </cell>
          <cell r="H909" t="str">
            <v/>
          </cell>
          <cell r="I909" t="str">
            <v/>
          </cell>
          <cell r="J909" t="str">
            <v/>
          </cell>
          <cell r="K909" t="str">
            <v/>
          </cell>
          <cell r="L909" t="str">
            <v/>
          </cell>
          <cell r="M909" t="str">
            <v/>
          </cell>
          <cell r="N909" t="str">
            <v/>
          </cell>
          <cell r="O909" t="str">
            <v/>
          </cell>
          <cell r="P909" t="str">
            <v/>
          </cell>
          <cell r="Q909" t="str">
            <v/>
          </cell>
          <cell r="R909" t="str">
            <v>10.1016/j.marpetgeo.2015.02.014</v>
          </cell>
          <cell r="S909" t="str">
            <v/>
          </cell>
        </row>
        <row r="910">
          <cell r="A910" t="str">
            <v>OAA0010656</v>
          </cell>
          <cell r="B910" t="str">
            <v>Closed</v>
          </cell>
          <cell r="C910" t="str">
            <v>Richard Ghail</v>
          </cell>
          <cell r="D910" t="str">
            <v>Charged</v>
          </cell>
          <cell r="E910" t="str">
            <v>Akposeba Mukoro</v>
          </cell>
          <cell r="F910" t="str">
            <v/>
          </cell>
          <cell r="G910" t="str">
            <v/>
          </cell>
          <cell r="H910" t="str">
            <v/>
          </cell>
          <cell r="I910" t="str">
            <v/>
          </cell>
          <cell r="J910" t="str">
            <v/>
          </cell>
          <cell r="K910" t="str">
            <v/>
          </cell>
          <cell r="L910" t="str">
            <v/>
          </cell>
          <cell r="M910" t="str">
            <v/>
          </cell>
          <cell r="N910" t="str">
            <v/>
          </cell>
          <cell r="O910" t="str">
            <v/>
          </cell>
          <cell r="P910" t="str">
            <v/>
          </cell>
          <cell r="Q910" t="str">
            <v/>
          </cell>
          <cell r="R910" t="str">
            <v>10.1016/j.pss.2015.02.005</v>
          </cell>
          <cell r="S910" t="str">
            <v/>
          </cell>
        </row>
        <row r="911">
          <cell r="A911" t="str">
            <v>OAA0010638</v>
          </cell>
          <cell r="B911" t="str">
            <v>Closed</v>
          </cell>
          <cell r="C911" t="str">
            <v>Stepan Lucyszyn</v>
          </cell>
          <cell r="D911" t="str">
            <v>Charged</v>
          </cell>
          <cell r="E911" t="str">
            <v>Akposeba Mukoro</v>
          </cell>
          <cell r="F911" t="str">
            <v/>
          </cell>
          <cell r="G911" t="str">
            <v/>
          </cell>
          <cell r="H911" t="str">
            <v/>
          </cell>
          <cell r="I911" t="str">
            <v/>
          </cell>
          <cell r="J911" t="str">
            <v/>
          </cell>
          <cell r="K911" t="str">
            <v/>
          </cell>
          <cell r="L911" t="str">
            <v/>
          </cell>
          <cell r="M911" t="str">
            <v/>
          </cell>
          <cell r="N911" t="str">
            <v/>
          </cell>
          <cell r="O911" t="str">
            <v/>
          </cell>
          <cell r="P911" t="str">
            <v/>
          </cell>
          <cell r="Q911" t="str">
            <v/>
          </cell>
          <cell r="R911" t="str">
            <v>10.1007/s10762-014-0136-2</v>
          </cell>
          <cell r="S911" t="str">
            <v/>
          </cell>
        </row>
        <row r="912">
          <cell r="A912" t="str">
            <v>OAA0010514</v>
          </cell>
          <cell r="B912" t="str">
            <v>Closed</v>
          </cell>
          <cell r="C912" t="str">
            <v>Gerard Gorman</v>
          </cell>
          <cell r="D912" t="str">
            <v>Charged</v>
          </cell>
          <cell r="E912" t="str">
            <v>Akposeba Mukoro</v>
          </cell>
          <cell r="F912" t="str">
            <v/>
          </cell>
          <cell r="G912" t="str">
            <v/>
          </cell>
          <cell r="H912" t="str">
            <v/>
          </cell>
          <cell r="I912" t="str">
            <v/>
          </cell>
          <cell r="J912" t="str">
            <v/>
          </cell>
          <cell r="K912" t="str">
            <v/>
          </cell>
          <cell r="L912" t="str">
            <v/>
          </cell>
          <cell r="M912" t="str">
            <v/>
          </cell>
          <cell r="N912" t="str">
            <v/>
          </cell>
          <cell r="O912" t="str">
            <v/>
          </cell>
          <cell r="P912" t="str">
            <v/>
          </cell>
          <cell r="Q912" t="str">
            <v/>
          </cell>
          <cell r="R912" t="str">
            <v>10.5334/jors.bj</v>
          </cell>
          <cell r="S912" t="str">
            <v/>
          </cell>
        </row>
        <row r="913">
          <cell r="A913" t="str">
            <v>OAA0010657</v>
          </cell>
          <cell r="B913" t="str">
            <v>Closed</v>
          </cell>
          <cell r="C913" t="str">
            <v>Aaron Costall</v>
          </cell>
          <cell r="D913" t="str">
            <v>Charged</v>
          </cell>
          <cell r="E913" t="str">
            <v>Akposeba Mukoro</v>
          </cell>
          <cell r="F913" t="str">
            <v/>
          </cell>
          <cell r="G913" t="str">
            <v/>
          </cell>
          <cell r="H913" t="str">
            <v/>
          </cell>
          <cell r="I913" t="str">
            <v/>
          </cell>
          <cell r="J913" t="str">
            <v/>
          </cell>
          <cell r="K913" t="str">
            <v/>
          </cell>
          <cell r="L913" t="str">
            <v/>
          </cell>
          <cell r="M913" t="str">
            <v/>
          </cell>
          <cell r="N913" t="str">
            <v/>
          </cell>
          <cell r="O913" t="str">
            <v/>
          </cell>
          <cell r="P913" t="str">
            <v/>
          </cell>
          <cell r="Q913" t="str">
            <v/>
          </cell>
          <cell r="R913" t="str">
            <v>10.1016/j.apenergy.2015.02.072</v>
          </cell>
          <cell r="S913" t="str">
            <v/>
          </cell>
        </row>
        <row r="914">
          <cell r="A914" t="str">
            <v>OAA0010706</v>
          </cell>
          <cell r="B914" t="str">
            <v>Closed</v>
          </cell>
          <cell r="C914" t="str">
            <v>Coen Wiegman</v>
          </cell>
          <cell r="D914" t="str">
            <v>Charged</v>
          </cell>
          <cell r="E914" t="str">
            <v>Akposeba Mukoro</v>
          </cell>
          <cell r="F914" t="str">
            <v/>
          </cell>
          <cell r="G914" t="str">
            <v/>
          </cell>
          <cell r="H914" t="str">
            <v/>
          </cell>
          <cell r="I914" t="str">
            <v/>
          </cell>
          <cell r="J914" t="str">
            <v/>
          </cell>
          <cell r="K914" t="str">
            <v/>
          </cell>
          <cell r="L914" t="str">
            <v/>
          </cell>
          <cell r="M914" t="str">
            <v/>
          </cell>
          <cell r="N914" t="str">
            <v/>
          </cell>
          <cell r="O914" t="str">
            <v/>
          </cell>
          <cell r="P914" t="str">
            <v/>
          </cell>
          <cell r="Q914" t="str">
            <v/>
          </cell>
          <cell r="R914" t="str">
            <v xml:space="preserve">10.1016/j.jaci.2015.01.046 </v>
          </cell>
          <cell r="S914" t="str">
            <v/>
          </cell>
        </row>
        <row r="915">
          <cell r="A915" t="str">
            <v>OAA0010734</v>
          </cell>
          <cell r="B915" t="str">
            <v>Closed</v>
          </cell>
          <cell r="C915" t="str">
            <v>Hannah Menke</v>
          </cell>
          <cell r="D915" t="str">
            <v>Charged</v>
          </cell>
          <cell r="E915" t="str">
            <v>Akposeba Mukoro</v>
          </cell>
          <cell r="F915" t="str">
            <v/>
          </cell>
          <cell r="G915" t="str">
            <v/>
          </cell>
          <cell r="H915" t="str">
            <v/>
          </cell>
          <cell r="I915" t="str">
            <v/>
          </cell>
          <cell r="J915" t="str">
            <v/>
          </cell>
          <cell r="K915" t="str">
            <v/>
          </cell>
          <cell r="L915" t="str">
            <v/>
          </cell>
          <cell r="M915" t="str">
            <v/>
          </cell>
          <cell r="N915" t="str">
            <v/>
          </cell>
          <cell r="O915" t="str">
            <v/>
          </cell>
          <cell r="P915" t="str">
            <v/>
          </cell>
          <cell r="Q915" t="str">
            <v/>
          </cell>
          <cell r="R915" t="str">
            <v>10.1021/es505789f</v>
          </cell>
          <cell r="S915" t="str">
            <v/>
          </cell>
        </row>
        <row r="916">
          <cell r="A916" t="str">
            <v>OAA0010790</v>
          </cell>
          <cell r="B916" t="str">
            <v>Awaiting Customer</v>
          </cell>
          <cell r="C916" t="str">
            <v>Mark Sephton</v>
          </cell>
          <cell r="D916" t="str">
            <v>Pending</v>
          </cell>
          <cell r="E916" t="str">
            <v>Amarjit Sandhu</v>
          </cell>
          <cell r="F916" t="str">
            <v>ST/J005363/1</v>
          </cell>
          <cell r="G916" t="str">
            <v/>
          </cell>
          <cell r="H916">
            <v>500327</v>
          </cell>
          <cell r="I916" t="str">
            <v/>
          </cell>
          <cell r="J916" t="str">
            <v/>
          </cell>
          <cell r="K916" t="str">
            <v/>
          </cell>
          <cell r="L916" t="str">
            <v/>
          </cell>
          <cell r="M916" t="str">
            <v/>
          </cell>
          <cell r="N916" t="str">
            <v/>
          </cell>
          <cell r="O916" t="str">
            <v/>
          </cell>
          <cell r="P916" t="str">
            <v/>
          </cell>
          <cell r="Q916" t="str">
            <v/>
          </cell>
          <cell r="R916" t="str">
            <v>10.1016/j.pss.2015.04.002</v>
          </cell>
          <cell r="S916" t="str">
            <v/>
          </cell>
        </row>
        <row r="917">
          <cell r="A917" t="str">
            <v>OAA0010526</v>
          </cell>
          <cell r="B917" t="str">
            <v>Closed</v>
          </cell>
          <cell r="C917" t="str">
            <v>Steven Riley</v>
          </cell>
          <cell r="D917" t="str">
            <v>Charged</v>
          </cell>
          <cell r="E917" t="str">
            <v>Wunmi Agunbiade</v>
          </cell>
          <cell r="F917" t="str">
            <v>093488/Z/10/Z</v>
          </cell>
          <cell r="G917" t="str">
            <v/>
          </cell>
          <cell r="H917">
            <v>435626</v>
          </cell>
          <cell r="I917" t="str">
            <v/>
          </cell>
          <cell r="J917" t="str">
            <v/>
          </cell>
          <cell r="K917" t="str">
            <v/>
          </cell>
          <cell r="L917" t="str">
            <v/>
          </cell>
          <cell r="M917" t="str">
            <v/>
          </cell>
          <cell r="N917" t="str">
            <v/>
          </cell>
          <cell r="O917" t="str">
            <v/>
          </cell>
          <cell r="P917" t="str">
            <v/>
          </cell>
          <cell r="Q917" t="str">
            <v/>
          </cell>
          <cell r="R917" t="str">
            <v>10.1098/rspb.2014.0709</v>
          </cell>
          <cell r="S917" t="str">
            <v/>
          </cell>
        </row>
        <row r="918">
          <cell r="A918" t="str">
            <v>OAA0010094</v>
          </cell>
          <cell r="B918" t="str">
            <v>Closed</v>
          </cell>
          <cell r="C918" t="str">
            <v>Robert Sinden</v>
          </cell>
          <cell r="D918" t="str">
            <v>Charged</v>
          </cell>
          <cell r="E918" t="str">
            <v>Wunmi Agunbiade</v>
          </cell>
          <cell r="F918" t="str">
            <v>BB/F020481/1</v>
          </cell>
          <cell r="G918" t="str">
            <v/>
          </cell>
          <cell r="H918">
            <v>103895</v>
          </cell>
          <cell r="I918" t="str">
            <v>086640/Z/08/Z</v>
          </cell>
          <cell r="J918">
            <v>180295</v>
          </cell>
          <cell r="K918" t="str">
            <v>242095</v>
          </cell>
          <cell r="L918">
            <v>377048</v>
          </cell>
          <cell r="M918" t="str">
            <v/>
          </cell>
          <cell r="N918" t="str">
            <v/>
          </cell>
          <cell r="O918" t="str">
            <v/>
          </cell>
          <cell r="P918" t="str">
            <v/>
          </cell>
          <cell r="Q918" t="str">
            <v/>
          </cell>
          <cell r="R918" t="str">
            <v>10.1186/1475-2875-13-315</v>
          </cell>
          <cell r="S918" t="str">
            <v/>
          </cell>
        </row>
        <row r="919">
          <cell r="A919" t="str">
            <v>OAA0010747</v>
          </cell>
          <cell r="B919" t="str">
            <v>Rejected</v>
          </cell>
          <cell r="C919" t="str">
            <v>Lucy Lambe</v>
          </cell>
          <cell r="D919" t="str">
            <v>Pending</v>
          </cell>
          <cell r="E919" t="str">
            <v>Philippa Hatch</v>
          </cell>
          <cell r="F919" t="str">
            <v>G0700356</v>
          </cell>
          <cell r="G919" t="str">
            <v/>
          </cell>
          <cell r="H919">
            <v>79739</v>
          </cell>
          <cell r="I919" t="str">
            <v>910/09</v>
          </cell>
          <cell r="J919">
            <v>359893</v>
          </cell>
          <cell r="K919" t="str">
            <v/>
          </cell>
          <cell r="L919" t="str">
            <v/>
          </cell>
          <cell r="M919" t="str">
            <v/>
          </cell>
          <cell r="N919" t="str">
            <v/>
          </cell>
          <cell r="O919" t="str">
            <v/>
          </cell>
          <cell r="P919" t="str">
            <v/>
          </cell>
          <cell r="Q919" t="str">
            <v/>
          </cell>
          <cell r="R919" t="str">
            <v>10.1093/brain/awu331</v>
          </cell>
          <cell r="S919" t="str">
            <v/>
          </cell>
        </row>
        <row r="920">
          <cell r="A920" t="str">
            <v>OAA0010748</v>
          </cell>
          <cell r="B920" t="str">
            <v>Awaiting Customer</v>
          </cell>
          <cell r="C920" t="str">
            <v>Lucy Lambe</v>
          </cell>
          <cell r="D920" t="str">
            <v>Pending</v>
          </cell>
          <cell r="E920" t="str">
            <v>Amarjit Sandhu</v>
          </cell>
          <cell r="F920" t="str">
            <v>G0700356</v>
          </cell>
          <cell r="G920" t="str">
            <v/>
          </cell>
          <cell r="H920">
            <v>79739</v>
          </cell>
          <cell r="I920" t="str">
            <v>910/09</v>
          </cell>
          <cell r="J920">
            <v>359893</v>
          </cell>
          <cell r="K920" t="str">
            <v/>
          </cell>
          <cell r="L920" t="str">
            <v/>
          </cell>
          <cell r="M920" t="str">
            <v/>
          </cell>
          <cell r="N920" t="str">
            <v/>
          </cell>
          <cell r="O920" t="str">
            <v/>
          </cell>
          <cell r="P920" t="str">
            <v/>
          </cell>
          <cell r="Q920" t="str">
            <v/>
          </cell>
          <cell r="R920" t="str">
            <v>10.1177/1352458515579445</v>
          </cell>
          <cell r="S920" t="str">
            <v/>
          </cell>
        </row>
        <row r="921">
          <cell r="A921" t="str">
            <v>OAA0010091</v>
          </cell>
          <cell r="B921" t="str">
            <v>Closed</v>
          </cell>
          <cell r="C921" t="str">
            <v>Anthony Bull</v>
          </cell>
          <cell r="D921" t="str">
            <v>Charged</v>
          </cell>
          <cell r="E921" t="str">
            <v>Wunmi Agunbiade</v>
          </cell>
          <cell r="F921" t="str">
            <v>088844/Z/09/Z</v>
          </cell>
          <cell r="G921" t="str">
            <v>PMC4150986</v>
          </cell>
          <cell r="H921">
            <v>315893</v>
          </cell>
          <cell r="I921" t="str">
            <v>N/A</v>
          </cell>
          <cell r="J921">
            <v>315892</v>
          </cell>
          <cell r="K921" t="str">
            <v/>
          </cell>
          <cell r="L921" t="str">
            <v/>
          </cell>
          <cell r="M921" t="str">
            <v/>
          </cell>
          <cell r="N921" t="str">
            <v/>
          </cell>
          <cell r="O921" t="str">
            <v/>
          </cell>
          <cell r="P921" t="str">
            <v/>
          </cell>
          <cell r="Q921" t="str">
            <v/>
          </cell>
          <cell r="R921" t="str">
            <v/>
          </cell>
          <cell r="S921" t="str">
            <v/>
          </cell>
        </row>
        <row r="922">
          <cell r="A922" t="str">
            <v>OAA0010733</v>
          </cell>
          <cell r="B922" t="str">
            <v>Awaiting Customer</v>
          </cell>
          <cell r="C922" t="str">
            <v>Kate Perris</v>
          </cell>
          <cell r="D922" t="str">
            <v>Pending</v>
          </cell>
          <cell r="E922" t="str">
            <v>Amarjit Sandhu</v>
          </cell>
          <cell r="F922" t="str">
            <v>EP/I032517/1</v>
          </cell>
          <cell r="G922" t="str">
            <v/>
          </cell>
          <cell r="H922">
            <v>443428</v>
          </cell>
          <cell r="I922" t="str">
            <v/>
          </cell>
          <cell r="J922" t="str">
            <v/>
          </cell>
          <cell r="K922" t="str">
            <v/>
          </cell>
          <cell r="L922" t="str">
            <v/>
          </cell>
          <cell r="M922" t="str">
            <v/>
          </cell>
          <cell r="N922" t="str">
            <v/>
          </cell>
          <cell r="O922" t="str">
            <v/>
          </cell>
          <cell r="P922" t="str">
            <v/>
          </cell>
          <cell r="Q922" t="str">
            <v/>
          </cell>
          <cell r="R922" t="str">
            <v>10.1007/s00214-014-1505-6</v>
          </cell>
          <cell r="S922" t="str">
            <v/>
          </cell>
        </row>
        <row r="923">
          <cell r="A923" t="str">
            <v>OAA0010180</v>
          </cell>
          <cell r="B923" t="str">
            <v>Closed</v>
          </cell>
          <cell r="C923" t="str">
            <v>Helen Ward</v>
          </cell>
          <cell r="D923" t="str">
            <v>Charged</v>
          </cell>
          <cell r="E923" t="str">
            <v>Wunmi Agunbiade</v>
          </cell>
          <cell r="F923" t="str">
            <v>090285/Z/09/Z</v>
          </cell>
          <cell r="G923" t="str">
            <v/>
          </cell>
          <cell r="H923">
            <v>360148</v>
          </cell>
          <cell r="I923" t="str">
            <v/>
          </cell>
          <cell r="J923" t="str">
            <v/>
          </cell>
          <cell r="K923" t="str">
            <v/>
          </cell>
          <cell r="L923" t="str">
            <v/>
          </cell>
          <cell r="M923" t="str">
            <v/>
          </cell>
          <cell r="N923" t="str">
            <v/>
          </cell>
          <cell r="O923" t="str">
            <v/>
          </cell>
          <cell r="P923" t="str">
            <v/>
          </cell>
          <cell r="Q923" t="str">
            <v/>
          </cell>
          <cell r="R923" t="str">
            <v>10.1093/infdis/jiu431</v>
          </cell>
          <cell r="S923" t="str">
            <v/>
          </cell>
        </row>
        <row r="924">
          <cell r="A924" t="str">
            <v>OAA0010019</v>
          </cell>
          <cell r="B924" t="str">
            <v>Closed</v>
          </cell>
          <cell r="C924" t="str">
            <v>Steven Riley</v>
          </cell>
          <cell r="D924" t="str">
            <v>Charged</v>
          </cell>
          <cell r="E924" t="str">
            <v>Wunmi Agunbiade</v>
          </cell>
          <cell r="F924" t="str">
            <v>093488/Z/10/Z</v>
          </cell>
          <cell r="G924" t="str">
            <v/>
          </cell>
          <cell r="H924">
            <v>435626</v>
          </cell>
          <cell r="I924" t="str">
            <v>EP/K026003/1</v>
          </cell>
          <cell r="J924">
            <v>554033</v>
          </cell>
          <cell r="K924" t="str">
            <v>EP/I031626/1</v>
          </cell>
          <cell r="L924">
            <v>450612</v>
          </cell>
          <cell r="M924" t="str">
            <v>EP/I005765/1- UEL 2501/R100547</v>
          </cell>
          <cell r="N924">
            <v>508647</v>
          </cell>
          <cell r="O924" t="str">
            <v/>
          </cell>
          <cell r="P924" t="str">
            <v/>
          </cell>
          <cell r="Q924" t="str">
            <v/>
          </cell>
          <cell r="R924" t="str">
            <v>10.1016/j.drugalcdep.2014.06.015</v>
          </cell>
          <cell r="S924" t="str">
            <v/>
          </cell>
        </row>
        <row r="925">
          <cell r="A925" t="str">
            <v>OAA0010561</v>
          </cell>
          <cell r="B925" t="str">
            <v>Closed</v>
          </cell>
          <cell r="C925" t="str">
            <v>Christopher Jackson</v>
          </cell>
          <cell r="D925" t="str">
            <v>Charged</v>
          </cell>
          <cell r="E925" t="str">
            <v>Akposeba Mukoro</v>
          </cell>
          <cell r="F925" t="str">
            <v/>
          </cell>
          <cell r="G925" t="str">
            <v/>
          </cell>
          <cell r="H925" t="str">
            <v/>
          </cell>
          <cell r="I925" t="str">
            <v/>
          </cell>
          <cell r="J925" t="str">
            <v/>
          </cell>
          <cell r="K925" t="str">
            <v/>
          </cell>
          <cell r="L925" t="str">
            <v/>
          </cell>
          <cell r="M925" t="str">
            <v/>
          </cell>
          <cell r="N925" t="str">
            <v/>
          </cell>
          <cell r="O925" t="str">
            <v/>
          </cell>
          <cell r="P925" t="str">
            <v/>
          </cell>
          <cell r="Q925" t="str">
            <v/>
          </cell>
          <cell r="R925" t="str">
            <v>10.1111/bre.12081</v>
          </cell>
          <cell r="S925" t="str">
            <v/>
          </cell>
        </row>
        <row r="926">
          <cell r="A926" t="str">
            <v>OAA0010560</v>
          </cell>
          <cell r="B926" t="str">
            <v>Closed</v>
          </cell>
          <cell r="C926" t="str">
            <v>Christopher Jackson</v>
          </cell>
          <cell r="D926" t="str">
            <v>Charged</v>
          </cell>
          <cell r="E926" t="str">
            <v>Akposeba Mukoro</v>
          </cell>
          <cell r="F926" t="str">
            <v/>
          </cell>
          <cell r="G926" t="str">
            <v/>
          </cell>
          <cell r="H926" t="str">
            <v/>
          </cell>
          <cell r="I926" t="str">
            <v/>
          </cell>
          <cell r="J926" t="str">
            <v/>
          </cell>
          <cell r="K926" t="str">
            <v/>
          </cell>
          <cell r="L926" t="str">
            <v/>
          </cell>
          <cell r="M926" t="str">
            <v/>
          </cell>
          <cell r="N926" t="str">
            <v/>
          </cell>
          <cell r="O926" t="str">
            <v/>
          </cell>
          <cell r="P926" t="str">
            <v/>
          </cell>
          <cell r="Q926" t="str">
            <v/>
          </cell>
          <cell r="R926" t="str">
            <v>10.1111/sed.12153</v>
          </cell>
          <cell r="S926" t="str">
            <v/>
          </cell>
        </row>
        <row r="927">
          <cell r="A927" t="str">
            <v>OAA0010495</v>
          </cell>
          <cell r="B927" t="str">
            <v>Closed</v>
          </cell>
          <cell r="C927" t="str">
            <v>Anthony Bull</v>
          </cell>
          <cell r="D927" t="str">
            <v>Charged</v>
          </cell>
          <cell r="E927" t="str">
            <v>Akposeba Mukoro</v>
          </cell>
          <cell r="F927" t="str">
            <v/>
          </cell>
          <cell r="G927" t="str">
            <v/>
          </cell>
          <cell r="H927" t="str">
            <v/>
          </cell>
          <cell r="I927" t="str">
            <v/>
          </cell>
          <cell r="J927" t="str">
            <v/>
          </cell>
          <cell r="K927" t="str">
            <v/>
          </cell>
          <cell r="L927" t="str">
            <v/>
          </cell>
          <cell r="M927" t="str">
            <v/>
          </cell>
          <cell r="N927" t="str">
            <v/>
          </cell>
          <cell r="O927" t="str">
            <v/>
          </cell>
          <cell r="P927" t="str">
            <v/>
          </cell>
          <cell r="Q927" t="str">
            <v/>
          </cell>
          <cell r="R927" t="str">
            <v>10.1371/journal.pone.0115670</v>
          </cell>
          <cell r="S927" t="str">
            <v/>
          </cell>
        </row>
        <row r="928">
          <cell r="A928" t="str">
            <v>OAA0010602</v>
          </cell>
          <cell r="B928" t="str">
            <v>Closed</v>
          </cell>
          <cell r="C928" t="str">
            <v>Steven Riley</v>
          </cell>
          <cell r="D928" t="str">
            <v>Charged</v>
          </cell>
          <cell r="E928" t="str">
            <v>Akposeba Mukoro</v>
          </cell>
          <cell r="F928" t="str">
            <v>093488/Z/10/Z</v>
          </cell>
          <cell r="G928" t="str">
            <v/>
          </cell>
          <cell r="H928">
            <v>435626</v>
          </cell>
          <cell r="I928" t="str">
            <v/>
          </cell>
          <cell r="J928" t="str">
            <v/>
          </cell>
          <cell r="K928" t="str">
            <v/>
          </cell>
          <cell r="L928" t="str">
            <v/>
          </cell>
          <cell r="M928" t="str">
            <v/>
          </cell>
          <cell r="N928" t="str">
            <v/>
          </cell>
          <cell r="O928" t="str">
            <v/>
          </cell>
          <cell r="P928" t="str">
            <v/>
          </cell>
          <cell r="Q928" t="str">
            <v/>
          </cell>
          <cell r="R928" t="str">
            <v>doi:10.1016/j.epidem.2014.07.001</v>
          </cell>
          <cell r="S928" t="str">
            <v/>
          </cell>
        </row>
        <row r="929">
          <cell r="A929" t="str">
            <v>OAA0010606</v>
          </cell>
          <cell r="B929" t="str">
            <v>Closed</v>
          </cell>
          <cell r="C929" t="str">
            <v>Steve Matthews</v>
          </cell>
          <cell r="D929" t="str">
            <v>Charged</v>
          </cell>
          <cell r="E929" t="str">
            <v>Akposeba Mukoro</v>
          </cell>
          <cell r="F929" t="str">
            <v>100280/Z/12/Z</v>
          </cell>
          <cell r="G929" t="str">
            <v/>
          </cell>
          <cell r="H929">
            <v>534164</v>
          </cell>
          <cell r="I929" t="str">
            <v/>
          </cell>
          <cell r="J929" t="str">
            <v/>
          </cell>
          <cell r="K929" t="str">
            <v/>
          </cell>
          <cell r="L929" t="str">
            <v/>
          </cell>
          <cell r="M929" t="str">
            <v/>
          </cell>
          <cell r="N929" t="str">
            <v/>
          </cell>
          <cell r="O929" t="str">
            <v/>
          </cell>
          <cell r="P929" t="str">
            <v/>
          </cell>
          <cell r="Q929" t="str">
            <v/>
          </cell>
          <cell r="R929" t="str">
            <v>10.1002/pro.2640.</v>
          </cell>
          <cell r="S929" t="str">
            <v/>
          </cell>
        </row>
        <row r="930">
          <cell r="A930" t="str">
            <v>OAA0010548</v>
          </cell>
          <cell r="B930" t="str">
            <v>Closed</v>
          </cell>
          <cell r="C930" t="str">
            <v>Michael Ruzhansky</v>
          </cell>
          <cell r="D930" t="str">
            <v>Charged</v>
          </cell>
          <cell r="E930" t="str">
            <v>Akposeba Mukoro</v>
          </cell>
          <cell r="F930" t="str">
            <v>EP/K039407/1</v>
          </cell>
          <cell r="G930" t="str">
            <v/>
          </cell>
          <cell r="H930">
            <v>534824</v>
          </cell>
          <cell r="I930" t="str">
            <v>EP/G007233/1</v>
          </cell>
          <cell r="J930">
            <v>118024</v>
          </cell>
          <cell r="K930" t="str">
            <v/>
          </cell>
          <cell r="L930" t="str">
            <v/>
          </cell>
          <cell r="M930" t="str">
            <v/>
          </cell>
          <cell r="N930" t="str">
            <v/>
          </cell>
          <cell r="O930" t="str">
            <v/>
          </cell>
          <cell r="P930" t="str">
            <v/>
          </cell>
          <cell r="Q930" t="str">
            <v/>
          </cell>
          <cell r="R930" t="str">
            <v>10.1016/j.jde.2015.01.034</v>
          </cell>
          <cell r="S930" t="str">
            <v/>
          </cell>
        </row>
        <row r="931">
          <cell r="A931" t="str">
            <v>OAA0010569</v>
          </cell>
          <cell r="B931" t="str">
            <v>Closed</v>
          </cell>
          <cell r="C931" t="str">
            <v>Benoit Fond</v>
          </cell>
          <cell r="D931" t="str">
            <v>Charged</v>
          </cell>
          <cell r="E931" t="str">
            <v>Akposeba Mukoro</v>
          </cell>
          <cell r="F931" t="str">
            <v>EP/G064644/1</v>
          </cell>
          <cell r="G931" t="str">
            <v/>
          </cell>
          <cell r="H931">
            <v>268587</v>
          </cell>
          <cell r="I931" t="str">
            <v/>
          </cell>
          <cell r="J931" t="str">
            <v/>
          </cell>
          <cell r="K931" t="str">
            <v/>
          </cell>
          <cell r="L931" t="str">
            <v/>
          </cell>
          <cell r="M931" t="str">
            <v/>
          </cell>
          <cell r="N931" t="str">
            <v/>
          </cell>
          <cell r="O931" t="str">
            <v/>
          </cell>
          <cell r="P931" t="str">
            <v/>
          </cell>
          <cell r="Q931" t="str">
            <v/>
          </cell>
          <cell r="R931" t="str">
            <v>DOI 10.1007/s00340-014-5997-5</v>
          </cell>
          <cell r="S931" t="str">
            <v/>
          </cell>
        </row>
        <row r="932">
          <cell r="A932" t="str">
            <v>OAA0010490</v>
          </cell>
          <cell r="B932" t="str">
            <v>Closed</v>
          </cell>
          <cell r="C932" t="str">
            <v>Mark Sephton</v>
          </cell>
          <cell r="D932" t="str">
            <v>Charged</v>
          </cell>
          <cell r="E932" t="str">
            <v>Akposeba Mukoro</v>
          </cell>
          <cell r="F932" t="str">
            <v/>
          </cell>
          <cell r="G932" t="str">
            <v/>
          </cell>
          <cell r="H932" t="str">
            <v/>
          </cell>
          <cell r="I932" t="str">
            <v/>
          </cell>
          <cell r="J932" t="str">
            <v/>
          </cell>
          <cell r="K932" t="str">
            <v/>
          </cell>
          <cell r="L932" t="str">
            <v/>
          </cell>
          <cell r="M932" t="str">
            <v/>
          </cell>
          <cell r="N932" t="str">
            <v/>
          </cell>
          <cell r="O932" t="str">
            <v/>
          </cell>
          <cell r="P932" t="str">
            <v/>
          </cell>
          <cell r="Q932" t="str">
            <v/>
          </cell>
          <cell r="R932" t="str">
            <v>10.1130/G36227.1</v>
          </cell>
          <cell r="S932" t="str">
            <v/>
          </cell>
        </row>
        <row r="933">
          <cell r="A933" t="str">
            <v>OAA0010448</v>
          </cell>
          <cell r="B933" t="str">
            <v>Closed</v>
          </cell>
          <cell r="C933" t="str">
            <v>Rebecca Bell</v>
          </cell>
          <cell r="D933" t="str">
            <v>Charged</v>
          </cell>
          <cell r="E933" t="str">
            <v>Akposeba Mukoro</v>
          </cell>
          <cell r="F933" t="str">
            <v/>
          </cell>
          <cell r="G933" t="str">
            <v/>
          </cell>
          <cell r="H933" t="str">
            <v/>
          </cell>
          <cell r="I933" t="str">
            <v/>
          </cell>
          <cell r="J933" t="str">
            <v/>
          </cell>
          <cell r="K933" t="str">
            <v/>
          </cell>
          <cell r="L933" t="str">
            <v/>
          </cell>
          <cell r="M933" t="str">
            <v/>
          </cell>
          <cell r="N933" t="str">
            <v/>
          </cell>
          <cell r="O933" t="str">
            <v/>
          </cell>
          <cell r="P933" t="str">
            <v/>
          </cell>
          <cell r="Q933" t="str">
            <v/>
          </cell>
          <cell r="R933" t="str">
            <v>10.1002/2014TC003551</v>
          </cell>
          <cell r="S933" t="str">
            <v/>
          </cell>
        </row>
        <row r="934">
          <cell r="A934" t="str">
            <v>OAA0010564</v>
          </cell>
          <cell r="B934" t="str">
            <v>Closed</v>
          </cell>
          <cell r="C934" t="str">
            <v>Andrew Ashley</v>
          </cell>
          <cell r="D934" t="str">
            <v>Charged</v>
          </cell>
          <cell r="E934" t="str">
            <v>Akposeba Mukoro</v>
          </cell>
          <cell r="F934" t="str">
            <v>UF110061</v>
          </cell>
          <cell r="G934" t="str">
            <v/>
          </cell>
          <cell r="H934">
            <v>516207</v>
          </cell>
          <cell r="I934" t="str">
            <v/>
          </cell>
          <cell r="J934" t="str">
            <v/>
          </cell>
          <cell r="K934" t="str">
            <v/>
          </cell>
          <cell r="L934" t="str">
            <v/>
          </cell>
          <cell r="M934" t="str">
            <v/>
          </cell>
          <cell r="N934" t="str">
            <v/>
          </cell>
          <cell r="O934" t="str">
            <v/>
          </cell>
          <cell r="P934" t="str">
            <v/>
          </cell>
          <cell r="Q934" t="str">
            <v/>
          </cell>
          <cell r="R934" t="str">
            <v>10.1021/ja5088979</v>
          </cell>
          <cell r="S934" t="str">
            <v/>
          </cell>
        </row>
        <row r="935">
          <cell r="A935" t="str">
            <v>OAA0010363</v>
          </cell>
          <cell r="B935" t="str">
            <v>Closed</v>
          </cell>
          <cell r="C935" t="str">
            <v>Christophe Fraser</v>
          </cell>
          <cell r="D935" t="str">
            <v>Charged</v>
          </cell>
          <cell r="E935" t="str">
            <v>Akposeba Mukoro</v>
          </cell>
          <cell r="F935" t="str">
            <v>G0800596</v>
          </cell>
          <cell r="G935" t="str">
            <v/>
          </cell>
          <cell r="H935">
            <v>118083</v>
          </cell>
          <cell r="I935" t="str">
            <v/>
          </cell>
          <cell r="J935" t="str">
            <v/>
          </cell>
          <cell r="K935" t="str">
            <v/>
          </cell>
          <cell r="L935" t="str">
            <v/>
          </cell>
          <cell r="M935" t="str">
            <v/>
          </cell>
          <cell r="N935" t="str">
            <v/>
          </cell>
          <cell r="O935" t="str">
            <v/>
          </cell>
          <cell r="P935" t="str">
            <v/>
          </cell>
          <cell r="Q935" t="str">
            <v/>
          </cell>
          <cell r="R935" t="str">
            <v>10.1093/aje/kwu213</v>
          </cell>
          <cell r="S935" t="str">
            <v/>
          </cell>
        </row>
        <row r="936">
          <cell r="A936" t="str">
            <v>OAA0010570</v>
          </cell>
          <cell r="B936" t="str">
            <v>Closed</v>
          </cell>
          <cell r="C936" t="str">
            <v>Tanai Cardona Londono</v>
          </cell>
          <cell r="D936" t="str">
            <v>Charged</v>
          </cell>
          <cell r="E936" t="str">
            <v>Akposeba Mukoro</v>
          </cell>
          <cell r="F936" t="str">
            <v/>
          </cell>
          <cell r="G936" t="str">
            <v/>
          </cell>
          <cell r="H936" t="str">
            <v/>
          </cell>
          <cell r="I936" t="str">
            <v/>
          </cell>
          <cell r="J936" t="str">
            <v/>
          </cell>
          <cell r="K936" t="str">
            <v/>
          </cell>
          <cell r="L936" t="str">
            <v/>
          </cell>
          <cell r="M936" t="str">
            <v/>
          </cell>
          <cell r="N936" t="str">
            <v/>
          </cell>
          <cell r="O936" t="str">
            <v/>
          </cell>
          <cell r="P936" t="str">
            <v/>
          </cell>
          <cell r="Q936" t="str">
            <v/>
          </cell>
          <cell r="R936" t="str">
            <v>10.1093/molbev/msv024</v>
          </cell>
          <cell r="S936" t="str">
            <v/>
          </cell>
        </row>
        <row r="937">
          <cell r="A937" t="str">
            <v>OAA0010520</v>
          </cell>
          <cell r="B937" t="str">
            <v>Closed</v>
          </cell>
          <cell r="C937" t="str">
            <v>Pier Luigi Dragotti</v>
          </cell>
          <cell r="D937" t="str">
            <v>Charged</v>
          </cell>
          <cell r="E937" t="str">
            <v>Akposeba Mukoro</v>
          </cell>
          <cell r="F937" t="str">
            <v/>
          </cell>
          <cell r="G937" t="str">
            <v/>
          </cell>
          <cell r="H937" t="str">
            <v/>
          </cell>
          <cell r="I937" t="str">
            <v/>
          </cell>
          <cell r="J937" t="str">
            <v/>
          </cell>
          <cell r="K937" t="str">
            <v/>
          </cell>
          <cell r="L937" t="str">
            <v/>
          </cell>
          <cell r="M937" t="str">
            <v/>
          </cell>
          <cell r="N937" t="str">
            <v/>
          </cell>
          <cell r="O937" t="str">
            <v/>
          </cell>
          <cell r="P937" t="str">
            <v/>
          </cell>
          <cell r="Q937" t="str">
            <v/>
          </cell>
          <cell r="R937" t="str">
            <v>10.1109/TIFS.2015.2392566</v>
          </cell>
          <cell r="S937" t="str">
            <v/>
          </cell>
        </row>
        <row r="938">
          <cell r="A938" t="str">
            <v>OAA0010588</v>
          </cell>
          <cell r="B938" t="str">
            <v>Closed</v>
          </cell>
          <cell r="C938" t="str">
            <v>Rebecca Ghosh</v>
          </cell>
          <cell r="D938" t="str">
            <v>Charged</v>
          </cell>
          <cell r="E938" t="str">
            <v>Akposeba Mukoro</v>
          </cell>
          <cell r="F938" t="str">
            <v/>
          </cell>
          <cell r="G938" t="str">
            <v/>
          </cell>
          <cell r="H938" t="str">
            <v/>
          </cell>
          <cell r="I938" t="str">
            <v/>
          </cell>
          <cell r="J938" t="str">
            <v/>
          </cell>
          <cell r="K938" t="str">
            <v/>
          </cell>
          <cell r="L938" t="str">
            <v/>
          </cell>
          <cell r="M938" t="str">
            <v/>
          </cell>
          <cell r="N938" t="str">
            <v/>
          </cell>
          <cell r="O938" t="str">
            <v/>
          </cell>
          <cell r="P938" t="str">
            <v/>
          </cell>
          <cell r="Q938" t="str">
            <v/>
          </cell>
          <cell r="R938" t="str">
            <v>10.1093/pubmed/fdv026</v>
          </cell>
          <cell r="S938" t="str">
            <v/>
          </cell>
        </row>
        <row r="939">
          <cell r="A939" t="str">
            <v>OAA0010503</v>
          </cell>
          <cell r="B939" t="str">
            <v>Closed</v>
          </cell>
          <cell r="C939" t="str">
            <v>James Freeman</v>
          </cell>
          <cell r="D939" t="str">
            <v>Charged</v>
          </cell>
          <cell r="E939" t="str">
            <v>Akposeba Mukoro</v>
          </cell>
          <cell r="F939" t="str">
            <v/>
          </cell>
          <cell r="G939" t="str">
            <v/>
          </cell>
          <cell r="H939" t="str">
            <v/>
          </cell>
          <cell r="I939" t="str">
            <v/>
          </cell>
          <cell r="J939" t="str">
            <v/>
          </cell>
          <cell r="K939" t="str">
            <v/>
          </cell>
          <cell r="L939" t="str">
            <v/>
          </cell>
          <cell r="M939" t="str">
            <v/>
          </cell>
          <cell r="N939" t="str">
            <v/>
          </cell>
          <cell r="O939" t="str">
            <v/>
          </cell>
          <cell r="P939" t="str">
            <v/>
          </cell>
          <cell r="Q939" t="str">
            <v/>
          </cell>
          <cell r="R939" t="str">
            <v>10.1080/01457632.2015.995037</v>
          </cell>
          <cell r="S939" t="str">
            <v/>
          </cell>
        </row>
        <row r="940">
          <cell r="A940" t="str">
            <v>OAA0010527</v>
          </cell>
          <cell r="B940" t="str">
            <v>Closed</v>
          </cell>
          <cell r="C940" t="str">
            <v>King Lun (Alan) Liu</v>
          </cell>
          <cell r="D940" t="str">
            <v>Charged</v>
          </cell>
          <cell r="E940" t="str">
            <v>Akposeba Mukoro</v>
          </cell>
          <cell r="F940" t="str">
            <v/>
          </cell>
          <cell r="G940" t="str">
            <v/>
          </cell>
          <cell r="H940" t="str">
            <v/>
          </cell>
          <cell r="I940" t="str">
            <v/>
          </cell>
          <cell r="J940" t="str">
            <v/>
          </cell>
          <cell r="K940" t="str">
            <v/>
          </cell>
          <cell r="L940" t="str">
            <v/>
          </cell>
          <cell r="M940" t="str">
            <v/>
          </cell>
          <cell r="N940" t="str">
            <v/>
          </cell>
          <cell r="O940" t="str">
            <v/>
          </cell>
          <cell r="P940" t="str">
            <v/>
          </cell>
          <cell r="Q940" t="str">
            <v/>
          </cell>
          <cell r="R940" t="str">
            <v>10.1007/s00401-015-1392-5</v>
          </cell>
          <cell r="S940" t="str">
            <v/>
          </cell>
        </row>
        <row r="941">
          <cell r="A941" t="str">
            <v>OAA0010559</v>
          </cell>
          <cell r="B941" t="str">
            <v>Closed</v>
          </cell>
          <cell r="C941" t="str">
            <v>Enrique Ruiz Trejo</v>
          </cell>
          <cell r="D941" t="str">
            <v>Charged</v>
          </cell>
          <cell r="E941" t="str">
            <v>Akposeba Mukoro</v>
          </cell>
          <cell r="F941" t="str">
            <v/>
          </cell>
          <cell r="G941" t="str">
            <v/>
          </cell>
          <cell r="H941" t="str">
            <v/>
          </cell>
          <cell r="I941" t="str">
            <v/>
          </cell>
          <cell r="J941" t="str">
            <v/>
          </cell>
          <cell r="K941" t="str">
            <v/>
          </cell>
          <cell r="L941" t="str">
            <v/>
          </cell>
          <cell r="M941" t="str">
            <v/>
          </cell>
          <cell r="N941" t="str">
            <v/>
          </cell>
          <cell r="O941" t="str">
            <v/>
          </cell>
          <cell r="P941" t="str">
            <v/>
          </cell>
          <cell r="Q941" t="str">
            <v/>
          </cell>
          <cell r="R941" t="str">
            <v>10.1016/j.ijhydene.2015.01.146</v>
          </cell>
          <cell r="S941" t="str">
            <v/>
          </cell>
        </row>
        <row r="942">
          <cell r="A942" t="str">
            <v>OAA0010517</v>
          </cell>
          <cell r="B942" t="str">
            <v>Closed</v>
          </cell>
          <cell r="C942" t="str">
            <v>Aly Taleb</v>
          </cell>
          <cell r="D942" t="str">
            <v>Charged</v>
          </cell>
          <cell r="E942" t="str">
            <v>Akposeba Mukoro</v>
          </cell>
          <cell r="F942" t="str">
            <v/>
          </cell>
          <cell r="G942" t="str">
            <v/>
          </cell>
          <cell r="H942" t="str">
            <v/>
          </cell>
          <cell r="I942" t="str">
            <v/>
          </cell>
          <cell r="J942" t="str">
            <v/>
          </cell>
          <cell r="K942" t="str">
            <v/>
          </cell>
          <cell r="L942" t="str">
            <v/>
          </cell>
          <cell r="M942" t="str">
            <v/>
          </cell>
          <cell r="N942" t="str">
            <v/>
          </cell>
          <cell r="O942" t="str">
            <v/>
          </cell>
          <cell r="P942" t="str">
            <v/>
          </cell>
          <cell r="Q942" t="str">
            <v/>
          </cell>
          <cell r="R942" t="str">
            <v>10.1080/01457632.2015.995014</v>
          </cell>
          <cell r="S942" t="str">
            <v/>
          </cell>
        </row>
        <row r="943">
          <cell r="A943" t="str">
            <v>OAA0010634</v>
          </cell>
          <cell r="B943" t="str">
            <v>In Progress</v>
          </cell>
          <cell r="C943" t="str">
            <v>Stepan Lucyszyn</v>
          </cell>
          <cell r="D943" t="str">
            <v>Pending</v>
          </cell>
          <cell r="E943" t="str">
            <v>Lucy Lambe</v>
          </cell>
          <cell r="F943" t="str">
            <v/>
          </cell>
          <cell r="G943" t="str">
            <v/>
          </cell>
          <cell r="H943" t="str">
            <v/>
          </cell>
          <cell r="I943" t="str">
            <v/>
          </cell>
          <cell r="J943" t="str">
            <v/>
          </cell>
          <cell r="K943" t="str">
            <v/>
          </cell>
          <cell r="L943" t="str">
            <v/>
          </cell>
          <cell r="M943" t="str">
            <v/>
          </cell>
          <cell r="N943" t="str">
            <v/>
          </cell>
          <cell r="O943" t="str">
            <v/>
          </cell>
          <cell r="P943" t="str">
            <v/>
          </cell>
          <cell r="Q943" t="str">
            <v/>
          </cell>
          <cell r="R943" t="str">
            <v>10.1007/s10762-014-0130-8</v>
          </cell>
          <cell r="S943" t="str">
            <v/>
          </cell>
        </row>
        <row r="944">
          <cell r="A944" t="str">
            <v>OAA0010483</v>
          </cell>
          <cell r="B944" t="str">
            <v>Closed</v>
          </cell>
          <cell r="C944" t="str">
            <v>Oscar Ces</v>
          </cell>
          <cell r="D944" t="str">
            <v>Charged</v>
          </cell>
          <cell r="E944" t="str">
            <v>Akposeba Mukoro</v>
          </cell>
          <cell r="F944" t="str">
            <v>EP/J017566/1</v>
          </cell>
          <cell r="G944" t="str">
            <v/>
          </cell>
          <cell r="H944">
            <v>499614</v>
          </cell>
          <cell r="I944" t="str">
            <v/>
          </cell>
          <cell r="J944" t="str">
            <v/>
          </cell>
          <cell r="K944" t="str">
            <v/>
          </cell>
          <cell r="L944" t="str">
            <v/>
          </cell>
          <cell r="M944" t="str">
            <v/>
          </cell>
          <cell r="N944" t="str">
            <v/>
          </cell>
          <cell r="O944" t="str">
            <v/>
          </cell>
          <cell r="P944" t="str">
            <v/>
          </cell>
          <cell r="Q944" t="str">
            <v/>
          </cell>
          <cell r="R944" t="str">
            <v>10.1039/C4LC01277A</v>
          </cell>
          <cell r="S944" t="str">
            <v/>
          </cell>
        </row>
        <row r="945">
          <cell r="A945" t="str">
            <v>OAA0010632</v>
          </cell>
          <cell r="B945" t="str">
            <v>Rejected</v>
          </cell>
          <cell r="C945" t="str">
            <v>Hani Marcus</v>
          </cell>
          <cell r="D945" t="str">
            <v>Pending</v>
          </cell>
          <cell r="E945" t="str">
            <v>Lucy Lambe</v>
          </cell>
          <cell r="F945" t="str">
            <v/>
          </cell>
          <cell r="G945" t="str">
            <v/>
          </cell>
          <cell r="H945" t="str">
            <v/>
          </cell>
          <cell r="I945" t="str">
            <v/>
          </cell>
          <cell r="J945" t="str">
            <v/>
          </cell>
          <cell r="K945" t="str">
            <v/>
          </cell>
          <cell r="L945" t="str">
            <v/>
          </cell>
          <cell r="M945" t="str">
            <v/>
          </cell>
          <cell r="N945" t="str">
            <v/>
          </cell>
          <cell r="O945" t="str">
            <v/>
          </cell>
          <cell r="P945" t="str">
            <v/>
          </cell>
          <cell r="Q945" t="str">
            <v/>
          </cell>
          <cell r="R945" t="str">
            <v>10.3171/2014.12.JNS141422</v>
          </cell>
          <cell r="S945" t="str">
            <v/>
          </cell>
        </row>
        <row r="946">
          <cell r="A946" t="str">
            <v>OAA0010458</v>
          </cell>
          <cell r="B946" t="str">
            <v>Closed</v>
          </cell>
          <cell r="C946" t="str">
            <v>Mirabelle Muuls</v>
          </cell>
          <cell r="D946" t="str">
            <v>Charged</v>
          </cell>
          <cell r="E946" t="str">
            <v>Akposeba Mukoro</v>
          </cell>
          <cell r="F946" t="str">
            <v/>
          </cell>
          <cell r="G946" t="str">
            <v/>
          </cell>
          <cell r="H946" t="str">
            <v/>
          </cell>
          <cell r="I946" t="str">
            <v/>
          </cell>
          <cell r="J946" t="str">
            <v/>
          </cell>
          <cell r="K946" t="str">
            <v/>
          </cell>
          <cell r="L946" t="str">
            <v/>
          </cell>
          <cell r="M946" t="str">
            <v/>
          </cell>
          <cell r="N946" t="str">
            <v/>
          </cell>
          <cell r="O946" t="str">
            <v/>
          </cell>
          <cell r="P946" t="str">
            <v/>
          </cell>
          <cell r="Q946" t="str">
            <v/>
          </cell>
          <cell r="R946" t="str">
            <v>10.1016/j.jinteco.2014.12.003</v>
          </cell>
          <cell r="S946" t="str">
            <v/>
          </cell>
        </row>
        <row r="947">
          <cell r="A947" t="str">
            <v>OAA0010540</v>
          </cell>
          <cell r="B947" t="str">
            <v>Closed</v>
          </cell>
          <cell r="C947" t="str">
            <v>Roland Smith</v>
          </cell>
          <cell r="D947" t="str">
            <v>Charged</v>
          </cell>
          <cell r="E947" t="str">
            <v>Akposeba Mukoro</v>
          </cell>
          <cell r="F947" t="str">
            <v>EP/G001324/1</v>
          </cell>
          <cell r="G947" t="str">
            <v/>
          </cell>
          <cell r="H947">
            <v>110597</v>
          </cell>
          <cell r="I947" t="str">
            <v/>
          </cell>
          <cell r="J947" t="str">
            <v/>
          </cell>
          <cell r="K947" t="str">
            <v/>
          </cell>
          <cell r="L947" t="str">
            <v/>
          </cell>
          <cell r="M947" t="str">
            <v/>
          </cell>
          <cell r="N947" t="str">
            <v/>
          </cell>
          <cell r="O947" t="str">
            <v/>
          </cell>
          <cell r="P947" t="str">
            <v/>
          </cell>
          <cell r="Q947" t="str">
            <v/>
          </cell>
          <cell r="R947" t="str">
            <v>doi:10.1016/j.optcom.2014.09.032</v>
          </cell>
          <cell r="S947" t="str">
            <v/>
          </cell>
        </row>
        <row r="948">
          <cell r="A948" t="str">
            <v>OAA0010364</v>
          </cell>
          <cell r="B948" t="str">
            <v>In Progress</v>
          </cell>
          <cell r="C948" t="str">
            <v>Simon Gregson</v>
          </cell>
          <cell r="D948" t="str">
            <v>Charged</v>
          </cell>
          <cell r="E948" t="str">
            <v>Akposeba Mukoro</v>
          </cell>
          <cell r="F948" t="str">
            <v>084401/Z/07/Z</v>
          </cell>
          <cell r="G948" t="str">
            <v xml:space="preserve">PMC4245794 </v>
          </cell>
          <cell r="H948">
            <v>109897</v>
          </cell>
          <cell r="I948" t="str">
            <v/>
          </cell>
          <cell r="J948" t="str">
            <v/>
          </cell>
          <cell r="K948" t="str">
            <v/>
          </cell>
          <cell r="L948" t="str">
            <v/>
          </cell>
          <cell r="M948" t="str">
            <v/>
          </cell>
          <cell r="N948" t="str">
            <v/>
          </cell>
          <cell r="O948" t="str">
            <v/>
          </cell>
          <cell r="P948" t="str">
            <v/>
          </cell>
          <cell r="Q948" t="str">
            <v/>
          </cell>
          <cell r="R948" t="str">
            <v/>
          </cell>
          <cell r="S948" t="str">
            <v/>
          </cell>
        </row>
        <row r="949">
          <cell r="A949" t="str">
            <v>OAA0010538</v>
          </cell>
          <cell r="B949" t="str">
            <v>Closed</v>
          </cell>
          <cell r="C949" t="str">
            <v>Adrian Muxworthy</v>
          </cell>
          <cell r="D949" t="str">
            <v>Charged</v>
          </cell>
          <cell r="E949" t="str">
            <v>Akposeba Mukoro</v>
          </cell>
          <cell r="F949" t="str">
            <v/>
          </cell>
          <cell r="G949" t="str">
            <v/>
          </cell>
          <cell r="H949" t="str">
            <v/>
          </cell>
          <cell r="I949" t="str">
            <v/>
          </cell>
          <cell r="J949" t="str">
            <v/>
          </cell>
          <cell r="K949" t="str">
            <v/>
          </cell>
          <cell r="L949" t="str">
            <v/>
          </cell>
          <cell r="M949" t="str">
            <v/>
          </cell>
          <cell r="N949" t="str">
            <v/>
          </cell>
          <cell r="O949" t="str">
            <v/>
          </cell>
          <cell r="P949" t="str">
            <v/>
          </cell>
          <cell r="Q949" t="str">
            <v/>
          </cell>
          <cell r="R949" t="str">
            <v>10.1016/j.epsl.2015.01.009</v>
          </cell>
          <cell r="S949" t="str">
            <v/>
          </cell>
        </row>
        <row r="950">
          <cell r="A950" t="str">
            <v>OAA0010417</v>
          </cell>
          <cell r="B950" t="str">
            <v>Closed</v>
          </cell>
          <cell r="C950" t="str">
            <v>Gad Frankel</v>
          </cell>
          <cell r="D950" t="str">
            <v>Charged</v>
          </cell>
          <cell r="E950" t="str">
            <v>Akposeba Mukoro</v>
          </cell>
          <cell r="F950" t="str">
            <v>085936/Z/08/Z</v>
          </cell>
          <cell r="G950" t="str">
            <v/>
          </cell>
          <cell r="H950">
            <v>180865</v>
          </cell>
          <cell r="I950" t="str">
            <v/>
          </cell>
          <cell r="J950" t="str">
            <v/>
          </cell>
          <cell r="K950" t="str">
            <v/>
          </cell>
          <cell r="L950" t="str">
            <v/>
          </cell>
          <cell r="M950" t="str">
            <v/>
          </cell>
          <cell r="N950" t="str">
            <v/>
          </cell>
          <cell r="O950" t="str">
            <v/>
          </cell>
          <cell r="P950" t="str">
            <v/>
          </cell>
          <cell r="Q950" t="str">
            <v/>
          </cell>
          <cell r="R950" t="str">
            <v>DOI: 10.1038/ncomms6887</v>
          </cell>
          <cell r="S950" t="str">
            <v/>
          </cell>
        </row>
        <row r="951">
          <cell r="A951" t="str">
            <v>OAA0010367</v>
          </cell>
          <cell r="B951" t="str">
            <v>Closed</v>
          </cell>
          <cell r="C951" t="str">
            <v>Hani Marcus</v>
          </cell>
          <cell r="D951" t="str">
            <v>Charged</v>
          </cell>
          <cell r="E951" t="str">
            <v>Akposeba Mukoro</v>
          </cell>
          <cell r="F951" t="str">
            <v/>
          </cell>
          <cell r="G951" t="str">
            <v/>
          </cell>
          <cell r="H951" t="str">
            <v/>
          </cell>
          <cell r="I951" t="str">
            <v/>
          </cell>
          <cell r="J951" t="str">
            <v/>
          </cell>
          <cell r="K951" t="str">
            <v/>
          </cell>
          <cell r="L951" t="str">
            <v/>
          </cell>
          <cell r="M951" t="str">
            <v/>
          </cell>
          <cell r="N951" t="str">
            <v/>
          </cell>
          <cell r="O951" t="str">
            <v/>
          </cell>
          <cell r="P951" t="str">
            <v/>
          </cell>
          <cell r="Q951" t="str">
            <v/>
          </cell>
          <cell r="R951" t="str">
            <v>10.1007/s10143-014-0602-2</v>
          </cell>
          <cell r="S951" t="str">
            <v/>
          </cell>
        </row>
        <row r="952">
          <cell r="A952" t="str">
            <v>OAA0010163</v>
          </cell>
          <cell r="B952" t="str">
            <v>Closed</v>
          </cell>
          <cell r="C952" t="str">
            <v>Charlotte Williams</v>
          </cell>
          <cell r="D952" t="str">
            <v>Charged</v>
          </cell>
          <cell r="E952" t="str">
            <v>Akposeba Mukoro</v>
          </cell>
          <cell r="F952" t="str">
            <v>EP/K014676/1</v>
          </cell>
          <cell r="G952" t="str">
            <v/>
          </cell>
          <cell r="H952">
            <v>526088</v>
          </cell>
          <cell r="I952" t="str">
            <v>EP/K035274/1</v>
          </cell>
          <cell r="J952">
            <v>533939</v>
          </cell>
          <cell r="K952" t="str">
            <v>EP/L017393/1</v>
          </cell>
          <cell r="L952">
            <v>575345</v>
          </cell>
          <cell r="M952" t="str">
            <v/>
          </cell>
          <cell r="N952" t="str">
            <v/>
          </cell>
          <cell r="O952" t="str">
            <v/>
          </cell>
          <cell r="P952" t="str">
            <v/>
          </cell>
          <cell r="Q952" t="str">
            <v/>
          </cell>
          <cell r="R952" t="str">
            <v xml:space="preserve">10.1039/C4PY00748D </v>
          </cell>
          <cell r="S952" t="str">
            <v/>
          </cell>
        </row>
        <row r="953">
          <cell r="A953" t="str">
            <v>OAA0010245</v>
          </cell>
          <cell r="B953" t="str">
            <v>Closed</v>
          </cell>
          <cell r="C953" t="str">
            <v>Jon Lloyd</v>
          </cell>
          <cell r="D953" t="str">
            <v>Charged</v>
          </cell>
          <cell r="E953" t="str">
            <v>Akposeba Mukoro</v>
          </cell>
          <cell r="F953" t="str">
            <v/>
          </cell>
          <cell r="G953" t="str">
            <v/>
          </cell>
          <cell r="H953" t="str">
            <v/>
          </cell>
          <cell r="I953" t="str">
            <v/>
          </cell>
          <cell r="J953" t="str">
            <v/>
          </cell>
          <cell r="K953" t="str">
            <v/>
          </cell>
          <cell r="L953" t="str">
            <v/>
          </cell>
          <cell r="M953" t="str">
            <v/>
          </cell>
          <cell r="N953" t="str">
            <v/>
          </cell>
          <cell r="O953" t="str">
            <v/>
          </cell>
          <cell r="P953" t="str">
            <v/>
          </cell>
          <cell r="Q953" t="str">
            <v/>
          </cell>
          <cell r="R953" t="str">
            <v>10.1071/FP14040</v>
          </cell>
          <cell r="S953" t="str">
            <v/>
          </cell>
        </row>
        <row r="954">
          <cell r="A954" t="str">
            <v>OAA0010453</v>
          </cell>
          <cell r="B954" t="str">
            <v>Closed</v>
          </cell>
          <cell r="C954" t="str">
            <v>Peter Pietzuch</v>
          </cell>
          <cell r="D954" t="str">
            <v>Charged</v>
          </cell>
          <cell r="E954" t="str">
            <v>Akposeba Mukoro</v>
          </cell>
          <cell r="F954" t="str">
            <v>EP/G059861/1</v>
          </cell>
          <cell r="G954" t="str">
            <v/>
          </cell>
          <cell r="H954">
            <v>253366</v>
          </cell>
          <cell r="I954" t="str">
            <v/>
          </cell>
          <cell r="J954" t="str">
            <v/>
          </cell>
          <cell r="K954" t="str">
            <v/>
          </cell>
          <cell r="L954" t="str">
            <v/>
          </cell>
          <cell r="M954" t="str">
            <v/>
          </cell>
          <cell r="N954" t="str">
            <v/>
          </cell>
          <cell r="O954" t="str">
            <v/>
          </cell>
          <cell r="P954" t="str">
            <v/>
          </cell>
          <cell r="Q954" t="str">
            <v/>
          </cell>
          <cell r="R954" t="str">
            <v>10.1109/TSE.2014.2323977</v>
          </cell>
          <cell r="S954" t="str">
            <v/>
          </cell>
        </row>
        <row r="955">
          <cell r="A955" t="str">
            <v>OAA0010402</v>
          </cell>
          <cell r="B955" t="str">
            <v>Closed</v>
          </cell>
          <cell r="C955" t="str">
            <v>Patrizia Marchetti</v>
          </cell>
          <cell r="D955" t="str">
            <v>Charged</v>
          </cell>
          <cell r="E955" t="str">
            <v>Akposeba Mukoro</v>
          </cell>
          <cell r="F955" t="str">
            <v>EP/J014974/1</v>
          </cell>
          <cell r="G955" t="str">
            <v/>
          </cell>
          <cell r="H955">
            <v>496545</v>
          </cell>
          <cell r="I955" t="str">
            <v/>
          </cell>
          <cell r="J955" t="str">
            <v/>
          </cell>
          <cell r="K955" t="str">
            <v/>
          </cell>
          <cell r="L955" t="str">
            <v/>
          </cell>
          <cell r="M955" t="str">
            <v/>
          </cell>
          <cell r="N955" t="str">
            <v/>
          </cell>
          <cell r="O955" t="str">
            <v/>
          </cell>
          <cell r="P955" t="str">
            <v/>
          </cell>
          <cell r="Q955" t="str">
            <v/>
          </cell>
          <cell r="R955" t="str">
            <v>10.1021/cr500006j</v>
          </cell>
          <cell r="S955" t="str">
            <v/>
          </cell>
        </row>
        <row r="956">
          <cell r="A956" t="str">
            <v>OAA0010162</v>
          </cell>
          <cell r="B956" t="str">
            <v>Closed</v>
          </cell>
          <cell r="C956" t="str">
            <v>Charlotte Williams</v>
          </cell>
          <cell r="D956" t="str">
            <v>Charged</v>
          </cell>
          <cell r="E956" t="str">
            <v>Akposeba Mukoro</v>
          </cell>
          <cell r="F956" t="str">
            <v>EP/K014676/1</v>
          </cell>
          <cell r="G956" t="str">
            <v/>
          </cell>
          <cell r="H956">
            <v>526088</v>
          </cell>
          <cell r="I956" t="str">
            <v>EP/L017393/1</v>
          </cell>
          <cell r="J956">
            <v>575345</v>
          </cell>
          <cell r="K956" t="str">
            <v>EP/L017393/1</v>
          </cell>
          <cell r="L956">
            <v>575345</v>
          </cell>
          <cell r="M956" t="str">
            <v/>
          </cell>
          <cell r="N956" t="str">
            <v/>
          </cell>
          <cell r="O956" t="str">
            <v/>
          </cell>
          <cell r="P956" t="str">
            <v/>
          </cell>
          <cell r="Q956" t="str">
            <v/>
          </cell>
          <cell r="R956" t="str">
            <v>10.1039/c4gc01353k.</v>
          </cell>
          <cell r="S956" t="str">
            <v/>
          </cell>
        </row>
        <row r="957">
          <cell r="A957" t="str">
            <v>OAA0010437</v>
          </cell>
          <cell r="B957" t="str">
            <v>Closed</v>
          </cell>
          <cell r="C957" t="str">
            <v>Daniel Rueckert</v>
          </cell>
          <cell r="D957" t="str">
            <v>Charged</v>
          </cell>
          <cell r="E957" t="str">
            <v>Akposeba Mukoro</v>
          </cell>
          <cell r="F957" t="str">
            <v>EP/K503733/1</v>
          </cell>
          <cell r="G957" t="str">
            <v/>
          </cell>
          <cell r="H957">
            <v>532561</v>
          </cell>
          <cell r="I957" t="str">
            <v>270259-TBIcare</v>
          </cell>
          <cell r="J957">
            <v>421226</v>
          </cell>
          <cell r="K957" t="str">
            <v>EP/I000445/1</v>
          </cell>
          <cell r="L957">
            <v>378897</v>
          </cell>
          <cell r="M957" t="str">
            <v/>
          </cell>
          <cell r="N957" t="str">
            <v/>
          </cell>
          <cell r="O957" t="str">
            <v/>
          </cell>
          <cell r="P957" t="str">
            <v/>
          </cell>
          <cell r="Q957" t="str">
            <v/>
          </cell>
          <cell r="R957" t="str">
            <v>10.1016/j.media.2014.12.003</v>
          </cell>
          <cell r="S957" t="str">
            <v/>
          </cell>
        </row>
        <row r="958">
          <cell r="A958" t="str">
            <v>OAA0010470</v>
          </cell>
          <cell r="B958" t="str">
            <v>Closed</v>
          </cell>
          <cell r="C958" t="str">
            <v>Oscar Ces</v>
          </cell>
          <cell r="D958" t="str">
            <v>Charged</v>
          </cell>
          <cell r="E958" t="str">
            <v>Akposeba Mukoro</v>
          </cell>
          <cell r="F958" t="str">
            <v>EP/I013342/1</v>
          </cell>
          <cell r="G958" t="str">
            <v/>
          </cell>
          <cell r="H958">
            <v>418994</v>
          </cell>
          <cell r="I958" t="str">
            <v>EP/G00465X/1</v>
          </cell>
          <cell r="J958">
            <v>112158</v>
          </cell>
          <cell r="K958" t="str">
            <v/>
          </cell>
          <cell r="L958" t="str">
            <v/>
          </cell>
          <cell r="M958" t="str">
            <v/>
          </cell>
          <cell r="N958" t="str">
            <v/>
          </cell>
          <cell r="O958" t="str">
            <v/>
          </cell>
          <cell r="P958" t="str">
            <v/>
          </cell>
          <cell r="Q958" t="str">
            <v/>
          </cell>
          <cell r="R958" t="str">
            <v>10.1039/c4ra14967j</v>
          </cell>
          <cell r="S958" t="str">
            <v/>
          </cell>
        </row>
        <row r="959">
          <cell r="A959" t="str">
            <v>OAA0010506</v>
          </cell>
          <cell r="B959" t="str">
            <v>Closed</v>
          </cell>
          <cell r="C959" t="str">
            <v>Kurt Drickamer</v>
          </cell>
          <cell r="D959" t="str">
            <v>Charged</v>
          </cell>
          <cell r="E959" t="str">
            <v>Akposeba Mukoro</v>
          </cell>
          <cell r="F959" t="str">
            <v>BB/K007718/1</v>
          </cell>
          <cell r="G959" t="str">
            <v/>
          </cell>
          <cell r="H959">
            <v>522821</v>
          </cell>
          <cell r="I959" t="str">
            <v/>
          </cell>
          <cell r="J959" t="str">
            <v/>
          </cell>
          <cell r="K959" t="str">
            <v/>
          </cell>
          <cell r="L959" t="str">
            <v/>
          </cell>
          <cell r="M959" t="str">
            <v/>
          </cell>
          <cell r="N959" t="str">
            <v/>
          </cell>
          <cell r="O959" t="str">
            <v/>
          </cell>
          <cell r="P959" t="str">
            <v/>
          </cell>
          <cell r="Q959" t="str">
            <v/>
          </cell>
          <cell r="R959" t="str">
            <v>10.1039/c4md00512k</v>
          </cell>
          <cell r="S959" t="str">
            <v/>
          </cell>
        </row>
        <row r="960">
          <cell r="A960" t="str">
            <v>OAA0010390</v>
          </cell>
          <cell r="B960" t="str">
            <v>Closed</v>
          </cell>
          <cell r="C960" t="str">
            <v>Terry Rudolph</v>
          </cell>
          <cell r="D960" t="str">
            <v>Charged</v>
          </cell>
          <cell r="E960" t="str">
            <v>Akposeba Mukoro</v>
          </cell>
          <cell r="F960" t="str">
            <v/>
          </cell>
          <cell r="G960" t="str">
            <v/>
          </cell>
          <cell r="H960" t="str">
            <v/>
          </cell>
          <cell r="I960" t="str">
            <v/>
          </cell>
          <cell r="J960" t="str">
            <v/>
          </cell>
          <cell r="K960" t="str">
            <v/>
          </cell>
          <cell r="L960" t="str">
            <v/>
          </cell>
          <cell r="M960" t="str">
            <v/>
          </cell>
          <cell r="N960" t="str">
            <v/>
          </cell>
          <cell r="O960" t="str">
            <v/>
          </cell>
          <cell r="P960" t="str">
            <v/>
          </cell>
          <cell r="Q960" t="str">
            <v/>
          </cell>
          <cell r="R960" t="str">
            <v>10.1007/s00022-014-0257-8</v>
          </cell>
          <cell r="S960" t="str">
            <v/>
          </cell>
        </row>
        <row r="961">
          <cell r="A961" t="str">
            <v>OAA0010407</v>
          </cell>
          <cell r="B961" t="str">
            <v>Closed</v>
          </cell>
          <cell r="C961" t="str">
            <v>Michael Ruzhansky</v>
          </cell>
          <cell r="D961" t="str">
            <v>Charged</v>
          </cell>
          <cell r="E961" t="str">
            <v>Akposeba Mukoro</v>
          </cell>
          <cell r="F961" t="str">
            <v>EP/G007233/1</v>
          </cell>
          <cell r="G961" t="str">
            <v/>
          </cell>
          <cell r="H961">
            <v>118024</v>
          </cell>
          <cell r="I961" t="str">
            <v>EP/K039407/1</v>
          </cell>
          <cell r="J961">
            <v>534824</v>
          </cell>
          <cell r="K961" t="str">
            <v/>
          </cell>
          <cell r="L961" t="str">
            <v/>
          </cell>
          <cell r="M961" t="str">
            <v/>
          </cell>
          <cell r="N961" t="str">
            <v/>
          </cell>
          <cell r="O961" t="str">
            <v/>
          </cell>
          <cell r="P961" t="str">
            <v/>
          </cell>
          <cell r="Q961" t="str">
            <v/>
          </cell>
          <cell r="R961" t="str">
            <v>10.1007/s00205-014-0830-1</v>
          </cell>
          <cell r="S961" t="str">
            <v/>
          </cell>
        </row>
        <row r="962">
          <cell r="A962" t="str">
            <v>OAA0010371</v>
          </cell>
          <cell r="B962" t="str">
            <v>Closed</v>
          </cell>
          <cell r="C962" t="str">
            <v>Nobuko Yoshida</v>
          </cell>
          <cell r="D962" t="str">
            <v>Charged</v>
          </cell>
          <cell r="E962" t="str">
            <v>Akposeba Mukoro</v>
          </cell>
          <cell r="F962" t="str">
            <v>PO 1553380</v>
          </cell>
          <cell r="G962" t="str">
            <v/>
          </cell>
          <cell r="H962">
            <v>554036</v>
          </cell>
          <cell r="I962" t="str">
            <v>612985</v>
          </cell>
          <cell r="J962">
            <v>562497</v>
          </cell>
          <cell r="K962" t="str">
            <v>EP/K011715/1</v>
          </cell>
          <cell r="L962">
            <v>520941</v>
          </cell>
          <cell r="M962" t="str">
            <v>ERI 025567 (EP/K034413/1)</v>
          </cell>
          <cell r="N962">
            <v>540525</v>
          </cell>
          <cell r="O962" t="str">
            <v/>
          </cell>
          <cell r="P962" t="str">
            <v/>
          </cell>
          <cell r="Q962" t="str">
            <v/>
          </cell>
          <cell r="R962" t="str">
            <v>10.1007/s11761-014-0172-8</v>
          </cell>
          <cell r="S962" t="str">
            <v/>
          </cell>
        </row>
        <row r="963">
          <cell r="A963" t="str">
            <v>OAA0010474</v>
          </cell>
          <cell r="B963" t="str">
            <v>Closed</v>
          </cell>
          <cell r="C963" t="str">
            <v>George Jackson</v>
          </cell>
          <cell r="D963" t="str">
            <v>Charged</v>
          </cell>
          <cell r="E963" t="str">
            <v>Akposeba Mukoro</v>
          </cell>
          <cell r="F963" t="str">
            <v>EP/J014958/1</v>
          </cell>
          <cell r="G963" t="str">
            <v/>
          </cell>
          <cell r="H963">
            <v>500344</v>
          </cell>
          <cell r="I963" t="str">
            <v/>
          </cell>
          <cell r="J963" t="str">
            <v/>
          </cell>
          <cell r="K963" t="str">
            <v/>
          </cell>
          <cell r="L963" t="str">
            <v/>
          </cell>
          <cell r="M963" t="str">
            <v/>
          </cell>
          <cell r="N963" t="str">
            <v/>
          </cell>
          <cell r="O963" t="str">
            <v/>
          </cell>
          <cell r="P963" t="str">
            <v/>
          </cell>
          <cell r="Q963" t="str">
            <v/>
          </cell>
          <cell r="R963" t="str">
            <v>10.1080/00268976.2015.1004804</v>
          </cell>
          <cell r="S963" t="str">
            <v/>
          </cell>
        </row>
        <row r="964">
          <cell r="A964" t="str">
            <v>OAA0010479</v>
          </cell>
          <cell r="B964" t="str">
            <v>Closed</v>
          </cell>
          <cell r="C964" t="str">
            <v>John Gulliver</v>
          </cell>
          <cell r="D964" t="str">
            <v>Charged</v>
          </cell>
          <cell r="E964" t="str">
            <v>Akposeba Mukoro</v>
          </cell>
          <cell r="F964" t="str">
            <v>NE/I00789X/1</v>
          </cell>
          <cell r="G964" t="str">
            <v/>
          </cell>
          <cell r="H964">
            <v>393563</v>
          </cell>
          <cell r="I964" t="str">
            <v/>
          </cell>
          <cell r="J964" t="str">
            <v/>
          </cell>
          <cell r="K964" t="str">
            <v/>
          </cell>
          <cell r="L964" t="str">
            <v/>
          </cell>
          <cell r="M964" t="str">
            <v/>
          </cell>
          <cell r="N964" t="str">
            <v/>
          </cell>
          <cell r="O964" t="str">
            <v/>
          </cell>
          <cell r="P964" t="str">
            <v/>
          </cell>
          <cell r="Q964" t="str">
            <v/>
          </cell>
          <cell r="R964" t="str">
            <v>10.1016/j.envsoft.2014.12.022</v>
          </cell>
          <cell r="S964" t="str">
            <v/>
          </cell>
        </row>
        <row r="965">
          <cell r="A965" t="str">
            <v>OAA0010477</v>
          </cell>
          <cell r="B965" t="str">
            <v>Closed</v>
          </cell>
          <cell r="C965" t="str">
            <v>Paul Freemont</v>
          </cell>
          <cell r="D965" t="str">
            <v>Charged</v>
          </cell>
          <cell r="E965" t="str">
            <v>Akposeba Mukoro</v>
          </cell>
          <cell r="F965" t="str">
            <v>ERI-031108-EP/K034359/1</v>
          </cell>
          <cell r="G965" t="str">
            <v/>
          </cell>
          <cell r="H965">
            <v>541129</v>
          </cell>
          <cell r="I965" t="str">
            <v>EP/J02175X/1</v>
          </cell>
          <cell r="J965">
            <v>502261</v>
          </cell>
          <cell r="K965" t="str">
            <v/>
          </cell>
          <cell r="L965" t="str">
            <v/>
          </cell>
          <cell r="M965" t="str">
            <v/>
          </cell>
          <cell r="N965" t="str">
            <v/>
          </cell>
          <cell r="O965" t="str">
            <v/>
          </cell>
          <cell r="P965" t="str">
            <v/>
          </cell>
          <cell r="Q965" t="str">
            <v/>
          </cell>
          <cell r="R965" t="str">
            <v>10.1371/journal.pone.0117202</v>
          </cell>
          <cell r="S965" t="str">
            <v/>
          </cell>
        </row>
        <row r="966">
          <cell r="A966" t="str">
            <v>OAA0010481</v>
          </cell>
          <cell r="B966" t="str">
            <v>Closed</v>
          </cell>
          <cell r="C966" t="str">
            <v>Caroline Colijn</v>
          </cell>
          <cell r="D966" t="str">
            <v>Charged</v>
          </cell>
          <cell r="E966" t="str">
            <v>Akposeba Mukoro</v>
          </cell>
          <cell r="F966" t="str">
            <v>EP/K026003/1</v>
          </cell>
          <cell r="G966" t="str">
            <v/>
          </cell>
          <cell r="H966">
            <v>554033</v>
          </cell>
          <cell r="I966" t="str">
            <v/>
          </cell>
          <cell r="J966" t="str">
            <v/>
          </cell>
          <cell r="K966" t="str">
            <v/>
          </cell>
          <cell r="L966" t="str">
            <v/>
          </cell>
          <cell r="M966" t="str">
            <v/>
          </cell>
          <cell r="N966" t="str">
            <v/>
          </cell>
          <cell r="O966" t="str">
            <v/>
          </cell>
          <cell r="P966" t="str">
            <v/>
          </cell>
          <cell r="Q966" t="str">
            <v/>
          </cell>
          <cell r="R966" t="str">
            <v>10.1016/j.jtbi.2014.12.009</v>
          </cell>
          <cell r="S966" t="str">
            <v/>
          </cell>
        </row>
        <row r="967">
          <cell r="A967" t="str">
            <v>OAA0010425</v>
          </cell>
          <cell r="B967" t="str">
            <v>Closed</v>
          </cell>
          <cell r="C967" t="str">
            <v>Christopher Jackson</v>
          </cell>
          <cell r="D967" t="str">
            <v>Charged</v>
          </cell>
          <cell r="E967" t="str">
            <v>Akposeba Mukoro</v>
          </cell>
          <cell r="F967" t="str">
            <v/>
          </cell>
          <cell r="G967" t="str">
            <v/>
          </cell>
          <cell r="H967" t="str">
            <v/>
          </cell>
          <cell r="I967" t="str">
            <v/>
          </cell>
          <cell r="J967" t="str">
            <v/>
          </cell>
          <cell r="K967" t="str">
            <v/>
          </cell>
          <cell r="L967" t="str">
            <v/>
          </cell>
          <cell r="M967" t="str">
            <v/>
          </cell>
          <cell r="N967" t="str">
            <v/>
          </cell>
          <cell r="O967" t="str">
            <v/>
          </cell>
          <cell r="P967" t="str">
            <v/>
          </cell>
          <cell r="Q967" t="str">
            <v/>
          </cell>
          <cell r="R967" t="str">
            <v>10.1111/bre.12099</v>
          </cell>
          <cell r="S967" t="str">
            <v/>
          </cell>
        </row>
        <row r="968">
          <cell r="A968" t="str">
            <v>OAA0010460</v>
          </cell>
          <cell r="B968" t="str">
            <v>Closed</v>
          </cell>
          <cell r="C968" t="str">
            <v>Christopher Jackson</v>
          </cell>
          <cell r="D968" t="str">
            <v>Charged</v>
          </cell>
          <cell r="E968" t="str">
            <v>Akposeba Mukoro</v>
          </cell>
          <cell r="F968" t="str">
            <v/>
          </cell>
          <cell r="G968" t="str">
            <v/>
          </cell>
          <cell r="H968" t="str">
            <v/>
          </cell>
          <cell r="I968" t="str">
            <v/>
          </cell>
          <cell r="J968" t="str">
            <v/>
          </cell>
          <cell r="K968" t="str">
            <v/>
          </cell>
          <cell r="L968" t="str">
            <v/>
          </cell>
          <cell r="M968" t="str">
            <v/>
          </cell>
          <cell r="N968" t="str">
            <v/>
          </cell>
          <cell r="O968" t="str">
            <v/>
          </cell>
          <cell r="P968" t="str">
            <v/>
          </cell>
          <cell r="Q968" t="str">
            <v/>
          </cell>
          <cell r="R968" t="str">
            <v>10.1111/sed.12185</v>
          </cell>
          <cell r="S968" t="str">
            <v/>
          </cell>
        </row>
        <row r="969">
          <cell r="A969" t="str">
            <v>OAA0010414</v>
          </cell>
          <cell r="B969" t="str">
            <v>Closed</v>
          </cell>
          <cell r="C969" t="str">
            <v>Naiara Rodriguez Florez</v>
          </cell>
          <cell r="D969" t="str">
            <v>Charged</v>
          </cell>
          <cell r="E969" t="str">
            <v>Akposeba Mukoro</v>
          </cell>
          <cell r="F969" t="str">
            <v/>
          </cell>
          <cell r="G969" t="str">
            <v/>
          </cell>
          <cell r="H969" t="str">
            <v/>
          </cell>
          <cell r="I969" t="str">
            <v/>
          </cell>
          <cell r="J969" t="str">
            <v/>
          </cell>
          <cell r="K969" t="str">
            <v/>
          </cell>
          <cell r="L969" t="str">
            <v/>
          </cell>
          <cell r="M969" t="str">
            <v/>
          </cell>
          <cell r="N969" t="str">
            <v/>
          </cell>
          <cell r="O969" t="str">
            <v/>
          </cell>
          <cell r="P969" t="str">
            <v/>
          </cell>
          <cell r="Q969" t="str">
            <v/>
          </cell>
          <cell r="R969" t="str">
            <v>10.1002/jbmr.2414</v>
          </cell>
          <cell r="S969" t="str">
            <v/>
          </cell>
        </row>
        <row r="970">
          <cell r="A970" t="str">
            <v>OAA0010582</v>
          </cell>
          <cell r="B970" t="str">
            <v>Awaiting Customer</v>
          </cell>
          <cell r="C970" t="str">
            <v>Michael Sternberg</v>
          </cell>
          <cell r="D970" t="str">
            <v>Pending</v>
          </cell>
          <cell r="E970" t="str">
            <v>Amarjit Sandhu</v>
          </cell>
          <cell r="F970" t="str">
            <v/>
          </cell>
          <cell r="G970" t="str">
            <v/>
          </cell>
          <cell r="H970" t="str">
            <v/>
          </cell>
          <cell r="I970" t="str">
            <v/>
          </cell>
          <cell r="J970" t="str">
            <v/>
          </cell>
          <cell r="K970" t="str">
            <v/>
          </cell>
          <cell r="L970" t="str">
            <v/>
          </cell>
          <cell r="M970" t="str">
            <v/>
          </cell>
          <cell r="N970" t="str">
            <v/>
          </cell>
          <cell r="O970" t="str">
            <v/>
          </cell>
          <cell r="P970" t="str">
            <v/>
          </cell>
          <cell r="Q970" t="str">
            <v/>
          </cell>
          <cell r="R970" t="str">
            <v>DOI: 10.1002/minf.201400162</v>
          </cell>
          <cell r="S970" t="str">
            <v/>
          </cell>
        </row>
        <row r="971">
          <cell r="A971" t="str">
            <v>OAA0010316</v>
          </cell>
          <cell r="B971" t="str">
            <v>Closed</v>
          </cell>
          <cell r="C971" t="str">
            <v>Lucy Lambe</v>
          </cell>
          <cell r="D971" t="str">
            <v>Charged</v>
          </cell>
          <cell r="E971" t="str">
            <v>Akposeba Mukoro</v>
          </cell>
          <cell r="F971" t="str">
            <v/>
          </cell>
          <cell r="G971" t="str">
            <v/>
          </cell>
          <cell r="H971" t="str">
            <v/>
          </cell>
          <cell r="I971" t="str">
            <v/>
          </cell>
          <cell r="J971" t="str">
            <v/>
          </cell>
          <cell r="K971" t="str">
            <v/>
          </cell>
          <cell r="L971" t="str">
            <v/>
          </cell>
          <cell r="M971" t="str">
            <v/>
          </cell>
          <cell r="N971" t="str">
            <v/>
          </cell>
          <cell r="O971" t="str">
            <v/>
          </cell>
          <cell r="P971" t="str">
            <v/>
          </cell>
          <cell r="Q971" t="str">
            <v/>
          </cell>
          <cell r="R971" t="str">
            <v>10.3389/fnins.2014.00372</v>
          </cell>
          <cell r="S971" t="str">
            <v/>
          </cell>
        </row>
        <row r="972">
          <cell r="A972" t="str">
            <v>OAA0010423</v>
          </cell>
          <cell r="B972" t="str">
            <v>Closed</v>
          </cell>
          <cell r="C972" t="str">
            <v>Mark Rehkamper</v>
          </cell>
          <cell r="D972" t="str">
            <v>Charged</v>
          </cell>
          <cell r="E972" t="str">
            <v>Akposeba Mukoro</v>
          </cell>
          <cell r="F972" t="str">
            <v/>
          </cell>
          <cell r="G972" t="str">
            <v/>
          </cell>
          <cell r="H972" t="str">
            <v/>
          </cell>
          <cell r="I972" t="str">
            <v/>
          </cell>
          <cell r="J972" t="str">
            <v/>
          </cell>
          <cell r="K972" t="str">
            <v/>
          </cell>
          <cell r="L972" t="str">
            <v/>
          </cell>
          <cell r="M972" t="str">
            <v/>
          </cell>
          <cell r="N972" t="str">
            <v/>
          </cell>
          <cell r="O972" t="str">
            <v/>
          </cell>
          <cell r="P972" t="str">
            <v/>
          </cell>
          <cell r="Q972" t="str">
            <v/>
          </cell>
          <cell r="R972" t="str">
            <v>10.1016/j.aca.2014.12.012</v>
          </cell>
          <cell r="S972" t="str">
            <v/>
          </cell>
        </row>
        <row r="973">
          <cell r="A973" t="str">
            <v>OAA0010426</v>
          </cell>
          <cell r="B973" t="str">
            <v>Closed</v>
          </cell>
          <cell r="C973" t="str">
            <v>Tanai Cardona Londono</v>
          </cell>
          <cell r="D973" t="str">
            <v>Charged</v>
          </cell>
          <cell r="E973" t="str">
            <v>Akposeba Mukoro</v>
          </cell>
          <cell r="F973" t="str">
            <v/>
          </cell>
          <cell r="G973" t="str">
            <v/>
          </cell>
          <cell r="H973" t="str">
            <v/>
          </cell>
          <cell r="I973" t="str">
            <v/>
          </cell>
          <cell r="J973" t="str">
            <v/>
          </cell>
          <cell r="K973" t="str">
            <v/>
          </cell>
          <cell r="L973" t="str">
            <v/>
          </cell>
          <cell r="M973" t="str">
            <v/>
          </cell>
          <cell r="N973" t="str">
            <v/>
          </cell>
          <cell r="O973" t="str">
            <v/>
          </cell>
          <cell r="P973" t="str">
            <v/>
          </cell>
          <cell r="Q973" t="str">
            <v/>
          </cell>
          <cell r="R973" t="str">
            <v>10.1007/s11120-014-0065-x</v>
          </cell>
          <cell r="S973" t="str">
            <v/>
          </cell>
        </row>
        <row r="974">
          <cell r="A974" t="str">
            <v>OAA0010395</v>
          </cell>
          <cell r="B974" t="str">
            <v>Closed</v>
          </cell>
          <cell r="C974" t="str">
            <v>Maria Jimenez Solomon</v>
          </cell>
          <cell r="D974" t="str">
            <v>Charged</v>
          </cell>
          <cell r="E974" t="str">
            <v>Akposeba Mukoro</v>
          </cell>
          <cell r="F974" t="str">
            <v/>
          </cell>
          <cell r="G974" t="str">
            <v/>
          </cell>
          <cell r="H974" t="str">
            <v/>
          </cell>
          <cell r="I974" t="str">
            <v/>
          </cell>
          <cell r="J974" t="str">
            <v/>
          </cell>
          <cell r="K974" t="str">
            <v/>
          </cell>
          <cell r="L974" t="str">
            <v/>
          </cell>
          <cell r="M974" t="str">
            <v/>
          </cell>
          <cell r="N974" t="str">
            <v/>
          </cell>
          <cell r="O974" t="str">
            <v/>
          </cell>
          <cell r="P974" t="str">
            <v/>
          </cell>
          <cell r="Q974" t="str">
            <v/>
          </cell>
          <cell r="R974" t="str">
            <v>10.1039/C4GC00701H</v>
          </cell>
          <cell r="S974" t="str">
            <v/>
          </cell>
        </row>
        <row r="975">
          <cell r="A975" t="str">
            <v>OAA0010499</v>
          </cell>
          <cell r="B975" t="str">
            <v>Closed</v>
          </cell>
          <cell r="C975" t="str">
            <v>Robert Sinden</v>
          </cell>
          <cell r="D975" t="str">
            <v>Charged</v>
          </cell>
          <cell r="E975" t="str">
            <v>Akposeba Mukoro</v>
          </cell>
          <cell r="F975" t="str">
            <v>MMV 08/2800</v>
          </cell>
          <cell r="G975" t="str">
            <v/>
          </cell>
          <cell r="H975">
            <v>561958</v>
          </cell>
          <cell r="I975" t="str">
            <v/>
          </cell>
          <cell r="J975" t="str">
            <v/>
          </cell>
          <cell r="K975" t="str">
            <v/>
          </cell>
          <cell r="L975" t="str">
            <v/>
          </cell>
          <cell r="M975" t="str">
            <v/>
          </cell>
          <cell r="N975" t="str">
            <v/>
          </cell>
          <cell r="O975" t="str">
            <v/>
          </cell>
          <cell r="P975" t="str">
            <v/>
          </cell>
          <cell r="Q975" t="str">
            <v/>
          </cell>
          <cell r="R975" t="str">
            <v>10.1111/cmi.12413</v>
          </cell>
          <cell r="S975" t="str">
            <v/>
          </cell>
        </row>
        <row r="976">
          <cell r="A976" t="str">
            <v>OAA0010501</v>
          </cell>
          <cell r="B976" t="str">
            <v>Closed</v>
          </cell>
          <cell r="C976" t="str">
            <v>Adrian Muxworthy</v>
          </cell>
          <cell r="D976" t="str">
            <v>Charged</v>
          </cell>
          <cell r="E976" t="str">
            <v>Akposeba Mukoro</v>
          </cell>
          <cell r="F976" t="str">
            <v>2008/R1</v>
          </cell>
          <cell r="G976" t="str">
            <v/>
          </cell>
          <cell r="H976">
            <v>170500</v>
          </cell>
          <cell r="I976" t="str">
            <v/>
          </cell>
          <cell r="J976" t="str">
            <v/>
          </cell>
          <cell r="K976" t="str">
            <v/>
          </cell>
          <cell r="L976" t="str">
            <v/>
          </cell>
          <cell r="M976" t="str">
            <v/>
          </cell>
          <cell r="N976" t="str">
            <v/>
          </cell>
          <cell r="O976" t="str">
            <v/>
          </cell>
          <cell r="P976" t="str">
            <v/>
          </cell>
          <cell r="Q976" t="str">
            <v/>
          </cell>
          <cell r="R976" t="str">
            <v>10.3389/feart.2015.00001_Muxworthy</v>
          </cell>
          <cell r="S976" t="str">
            <v/>
          </cell>
        </row>
        <row r="977">
          <cell r="A977" t="str">
            <v>OAA0010464</v>
          </cell>
          <cell r="B977" t="str">
            <v>Closed</v>
          </cell>
          <cell r="C977" t="str">
            <v>Zhusheng Shi</v>
          </cell>
          <cell r="D977" t="str">
            <v>Charged</v>
          </cell>
          <cell r="E977" t="str">
            <v>Akposeba Mukoro</v>
          </cell>
          <cell r="F977" t="str">
            <v/>
          </cell>
          <cell r="G977" t="str">
            <v/>
          </cell>
          <cell r="H977" t="str">
            <v/>
          </cell>
          <cell r="I977" t="str">
            <v/>
          </cell>
          <cell r="J977" t="str">
            <v/>
          </cell>
          <cell r="K977" t="str">
            <v/>
          </cell>
          <cell r="L977" t="str">
            <v/>
          </cell>
          <cell r="M977" t="str">
            <v/>
          </cell>
          <cell r="N977" t="str">
            <v/>
          </cell>
          <cell r="O977" t="str">
            <v/>
          </cell>
          <cell r="P977" t="str">
            <v/>
          </cell>
          <cell r="Q977" t="str">
            <v/>
          </cell>
          <cell r="R977" t="str">
            <v>10.1016/j.jmatprotec.2014.12.012</v>
          </cell>
          <cell r="S977" t="str">
            <v/>
          </cell>
        </row>
        <row r="978">
          <cell r="A978" t="str">
            <v>OAA0010101</v>
          </cell>
          <cell r="B978" t="str">
            <v>Closed</v>
          </cell>
          <cell r="C978" t="str">
            <v>Peter White</v>
          </cell>
          <cell r="D978" t="str">
            <v>Charged</v>
          </cell>
          <cell r="E978" t="str">
            <v>Wunmi Agunbiade</v>
          </cell>
          <cell r="F978" t="str">
            <v>MR/K010174/1</v>
          </cell>
          <cell r="G978" t="str">
            <v/>
          </cell>
          <cell r="H978">
            <v>533095</v>
          </cell>
          <cell r="I978" t="str">
            <v/>
          </cell>
          <cell r="J978" t="str">
            <v/>
          </cell>
          <cell r="K978" t="str">
            <v/>
          </cell>
          <cell r="L978" t="str">
            <v/>
          </cell>
          <cell r="M978" t="str">
            <v/>
          </cell>
          <cell r="N978" t="str">
            <v/>
          </cell>
          <cell r="O978" t="str">
            <v/>
          </cell>
          <cell r="P978" t="str">
            <v/>
          </cell>
          <cell r="Q978" t="str">
            <v/>
          </cell>
          <cell r="R978" t="str">
            <v>10.1093/infdis/jiu470</v>
          </cell>
          <cell r="S978" t="str">
            <v/>
          </cell>
        </row>
        <row r="979">
          <cell r="A979" t="str">
            <v>OAA0010515</v>
          </cell>
          <cell r="B979" t="str">
            <v>Closed</v>
          </cell>
          <cell r="C979" t="str">
            <v>Enrique Ruiz Trejo</v>
          </cell>
          <cell r="D979" t="str">
            <v>Charged</v>
          </cell>
          <cell r="E979" t="str">
            <v>Akposeba Mukoro</v>
          </cell>
          <cell r="F979" t="str">
            <v/>
          </cell>
          <cell r="G979" t="str">
            <v/>
          </cell>
          <cell r="H979" t="str">
            <v/>
          </cell>
          <cell r="I979" t="str">
            <v/>
          </cell>
          <cell r="J979" t="str">
            <v/>
          </cell>
          <cell r="K979" t="str">
            <v/>
          </cell>
          <cell r="L979" t="str">
            <v/>
          </cell>
          <cell r="M979" t="str">
            <v/>
          </cell>
          <cell r="N979" t="str">
            <v/>
          </cell>
          <cell r="O979" t="str">
            <v/>
          </cell>
          <cell r="P979" t="str">
            <v/>
          </cell>
          <cell r="Q979" t="str">
            <v/>
          </cell>
          <cell r="R979" t="str">
            <v>10.1016/j.jpowsour.2015.01.091</v>
          </cell>
          <cell r="S979" t="str">
            <v/>
          </cell>
        </row>
        <row r="980">
          <cell r="A980" t="str">
            <v>OAA0010252</v>
          </cell>
          <cell r="B980" t="str">
            <v>Closed</v>
          </cell>
          <cell r="C980" t="str">
            <v>Ralf Toumi</v>
          </cell>
          <cell r="D980" t="str">
            <v>Charged</v>
          </cell>
          <cell r="E980" t="str">
            <v>Akposeba Mukoro</v>
          </cell>
          <cell r="F980" t="str">
            <v/>
          </cell>
          <cell r="G980" t="str">
            <v/>
          </cell>
          <cell r="H980" t="str">
            <v/>
          </cell>
          <cell r="I980" t="str">
            <v/>
          </cell>
          <cell r="J980" t="str">
            <v/>
          </cell>
          <cell r="K980" t="str">
            <v/>
          </cell>
          <cell r="L980" t="str">
            <v/>
          </cell>
          <cell r="M980" t="str">
            <v/>
          </cell>
          <cell r="N980" t="str">
            <v/>
          </cell>
          <cell r="O980" t="str">
            <v/>
          </cell>
          <cell r="P980" t="str">
            <v/>
          </cell>
          <cell r="Q980" t="str">
            <v/>
          </cell>
          <cell r="R980" t="str">
            <v>10.1002/2014GL061721</v>
          </cell>
          <cell r="S980" t="str">
            <v/>
          </cell>
        </row>
        <row r="981">
          <cell r="A981" t="str">
            <v>OAA0010335</v>
          </cell>
          <cell r="B981" t="str">
            <v>Closed</v>
          </cell>
          <cell r="C981" t="str">
            <v>Simon Gregson</v>
          </cell>
          <cell r="D981" t="str">
            <v>Charged</v>
          </cell>
          <cell r="E981" t="str">
            <v>Akposeba Mukoro</v>
          </cell>
          <cell r="F981" t="str">
            <v>084401/Z/07/Z</v>
          </cell>
          <cell r="G981" t="str">
            <v xml:space="preserve">PMC4239054 </v>
          </cell>
          <cell r="H981">
            <v>109897</v>
          </cell>
          <cell r="I981" t="str">
            <v/>
          </cell>
          <cell r="J981" t="str">
            <v/>
          </cell>
          <cell r="K981" t="str">
            <v/>
          </cell>
          <cell r="L981" t="str">
            <v/>
          </cell>
          <cell r="M981" t="str">
            <v/>
          </cell>
          <cell r="N981" t="str">
            <v/>
          </cell>
          <cell r="O981" t="str">
            <v/>
          </cell>
          <cell r="P981" t="str">
            <v/>
          </cell>
          <cell r="Q981" t="str">
            <v/>
          </cell>
          <cell r="R981" t="str">
            <v/>
          </cell>
          <cell r="S981" t="str">
            <v/>
          </cell>
        </row>
        <row r="982">
          <cell r="A982" t="str">
            <v>OAA0010332</v>
          </cell>
          <cell r="B982" t="str">
            <v>Closed</v>
          </cell>
          <cell r="C982" t="str">
            <v>Anne Burke-Gaffney</v>
          </cell>
          <cell r="D982" t="str">
            <v>Charged</v>
          </cell>
          <cell r="E982" t="str">
            <v>Wunmi Agunbiade</v>
          </cell>
          <cell r="F982" t="str">
            <v>FS/14/6/30573</v>
          </cell>
          <cell r="G982" t="str">
            <v>PMC4216014</v>
          </cell>
          <cell r="H982">
            <v>566808</v>
          </cell>
          <cell r="I982" t="str">
            <v>Ref:A471</v>
          </cell>
          <cell r="J982">
            <v>557788</v>
          </cell>
          <cell r="K982" t="str">
            <v/>
          </cell>
          <cell r="L982" t="str">
            <v/>
          </cell>
          <cell r="M982" t="str">
            <v/>
          </cell>
          <cell r="N982" t="str">
            <v/>
          </cell>
          <cell r="O982" t="str">
            <v/>
          </cell>
          <cell r="P982" t="str">
            <v/>
          </cell>
          <cell r="Q982" t="str">
            <v/>
          </cell>
          <cell r="R982" t="str">
            <v>10.1371/journal.pone.0111459</v>
          </cell>
          <cell r="S982" t="str">
            <v/>
          </cell>
        </row>
        <row r="983">
          <cell r="A983" t="str">
            <v>OAA0010331</v>
          </cell>
          <cell r="B983" t="str">
            <v>Closed</v>
          </cell>
          <cell r="C983" t="str">
            <v>Guy Rutter</v>
          </cell>
          <cell r="D983" t="str">
            <v>Charged</v>
          </cell>
          <cell r="E983" t="str">
            <v>Akposeba Mukoro</v>
          </cell>
          <cell r="F983" t="str">
            <v>098424/Z/12/Z</v>
          </cell>
          <cell r="G983" t="str">
            <v>None - chase</v>
          </cell>
          <cell r="H983">
            <v>516653</v>
          </cell>
          <cell r="I983" t="str">
            <v/>
          </cell>
          <cell r="J983" t="str">
            <v/>
          </cell>
          <cell r="K983" t="str">
            <v/>
          </cell>
          <cell r="L983" t="str">
            <v/>
          </cell>
          <cell r="M983" t="str">
            <v/>
          </cell>
          <cell r="N983" t="str">
            <v/>
          </cell>
          <cell r="O983" t="str">
            <v/>
          </cell>
          <cell r="P983" t="str">
            <v/>
          </cell>
          <cell r="Q983" t="str">
            <v/>
          </cell>
          <cell r="R983" t="str">
            <v>10.1093/hmg/ddu553</v>
          </cell>
          <cell r="S983" t="str">
            <v/>
          </cell>
        </row>
        <row r="984">
          <cell r="A984" t="str">
            <v>OAA0010318</v>
          </cell>
          <cell r="B984" t="str">
            <v>Closed</v>
          </cell>
          <cell r="C984" t="str">
            <v>Fan Chung</v>
          </cell>
          <cell r="D984" t="str">
            <v>Charged</v>
          </cell>
          <cell r="E984" t="str">
            <v>Akposeba Mukoro</v>
          </cell>
          <cell r="F984" t="str">
            <v>083905/Z/07/Z</v>
          </cell>
          <cell r="G984" t="str">
            <v xml:space="preserve">PMC4266539 </v>
          </cell>
          <cell r="H984">
            <v>88166</v>
          </cell>
          <cell r="I984" t="str">
            <v/>
          </cell>
          <cell r="J984" t="str">
            <v/>
          </cell>
          <cell r="K984" t="str">
            <v/>
          </cell>
          <cell r="L984" t="str">
            <v/>
          </cell>
          <cell r="M984" t="str">
            <v/>
          </cell>
          <cell r="N984" t="str">
            <v/>
          </cell>
          <cell r="O984" t="str">
            <v/>
          </cell>
          <cell r="P984" t="str">
            <v/>
          </cell>
          <cell r="Q984" t="str">
            <v/>
          </cell>
          <cell r="R984" t="str">
            <v>10.1016/j.ejphar.2014.10.00</v>
          </cell>
          <cell r="S984" t="str">
            <v/>
          </cell>
        </row>
        <row r="985">
          <cell r="A985" t="str">
            <v>OAA0010314</v>
          </cell>
          <cell r="B985" t="str">
            <v>Closed</v>
          </cell>
          <cell r="C985" t="str">
            <v>Peter Weinberg</v>
          </cell>
          <cell r="D985" t="str">
            <v>Charged</v>
          </cell>
          <cell r="E985" t="str">
            <v>Wunmi Agunbiade</v>
          </cell>
          <cell r="F985" t="str">
            <v>RG/11/5/28743</v>
          </cell>
          <cell r="G985" t="str">
            <v>None - chase next quarter</v>
          </cell>
          <cell r="H985">
            <v>435611</v>
          </cell>
          <cell r="I985" t="str">
            <v/>
          </cell>
          <cell r="J985" t="str">
            <v/>
          </cell>
          <cell r="K985" t="str">
            <v/>
          </cell>
          <cell r="L985" t="str">
            <v/>
          </cell>
          <cell r="M985" t="str">
            <v/>
          </cell>
          <cell r="N985" t="str">
            <v/>
          </cell>
          <cell r="O985" t="str">
            <v/>
          </cell>
          <cell r="P985" t="str">
            <v/>
          </cell>
          <cell r="Q985" t="str">
            <v/>
          </cell>
          <cell r="R985" t="str">
            <v>10.1007/s10439-014-1095-4</v>
          </cell>
          <cell r="S985" t="str">
            <v/>
          </cell>
        </row>
        <row r="986">
          <cell r="A986" t="str">
            <v>OAA0010313</v>
          </cell>
          <cell r="B986" t="str">
            <v>Closed</v>
          </cell>
          <cell r="C986" t="str">
            <v>Maria-Gloria Basanez</v>
          </cell>
          <cell r="D986" t="str">
            <v>Charged</v>
          </cell>
          <cell r="E986" t="str">
            <v>Akposeba Mukoro</v>
          </cell>
          <cell r="F986" t="str">
            <v>085133/Z/08/Z</v>
          </cell>
          <cell r="G986" t="str">
            <v xml:space="preserve">PMC4247625 </v>
          </cell>
          <cell r="H986">
            <v>133691</v>
          </cell>
          <cell r="I986" t="str">
            <v>092677/Z/10/Z</v>
          </cell>
          <cell r="J986">
            <v>394130</v>
          </cell>
          <cell r="K986" t="str">
            <v/>
          </cell>
          <cell r="L986" t="str">
            <v/>
          </cell>
          <cell r="M986" t="str">
            <v/>
          </cell>
          <cell r="N986" t="str">
            <v/>
          </cell>
          <cell r="O986" t="str">
            <v/>
          </cell>
          <cell r="P986" t="str">
            <v/>
          </cell>
          <cell r="Q986" t="str">
            <v/>
          </cell>
          <cell r="R986" t="str">
            <v/>
          </cell>
          <cell r="S986" t="str">
            <v/>
          </cell>
        </row>
        <row r="987">
          <cell r="A987" t="str">
            <v>OAA0010311</v>
          </cell>
          <cell r="B987" t="str">
            <v>Closed</v>
          </cell>
          <cell r="C987" t="str">
            <v>Helen Ward</v>
          </cell>
          <cell r="D987" t="str">
            <v>Charged</v>
          </cell>
          <cell r="E987" t="str">
            <v>Akposeba Mukoro</v>
          </cell>
          <cell r="F987" t="str">
            <v>090285/Z/09/Z</v>
          </cell>
          <cell r="G987" t="str">
            <v xml:space="preserve">PMC4231644 </v>
          </cell>
          <cell r="H987">
            <v>360148</v>
          </cell>
          <cell r="I987" t="str">
            <v/>
          </cell>
          <cell r="J987" t="str">
            <v/>
          </cell>
          <cell r="K987" t="str">
            <v/>
          </cell>
          <cell r="L987" t="str">
            <v/>
          </cell>
          <cell r="M987" t="str">
            <v/>
          </cell>
          <cell r="N987" t="str">
            <v/>
          </cell>
          <cell r="O987" t="str">
            <v/>
          </cell>
          <cell r="P987" t="str">
            <v/>
          </cell>
          <cell r="Q987" t="str">
            <v/>
          </cell>
          <cell r="R987" t="str">
            <v/>
          </cell>
          <cell r="S987" t="str">
            <v/>
          </cell>
        </row>
        <row r="988">
          <cell r="A988" t="str">
            <v>OAA0010303</v>
          </cell>
          <cell r="B988" t="str">
            <v>Closed</v>
          </cell>
          <cell r="C988" t="str">
            <v>Bill Wisden</v>
          </cell>
          <cell r="D988" t="str">
            <v>Charged</v>
          </cell>
          <cell r="E988" t="str">
            <v>Akposeba Mukoro</v>
          </cell>
          <cell r="F988" t="str">
            <v>BB/K018159/1</v>
          </cell>
          <cell r="G988" t="str">
            <v xml:space="preserve">PMC4252164 </v>
          </cell>
          <cell r="H988">
            <v>543017</v>
          </cell>
          <cell r="I988" t="str">
            <v>094211/Z/10/Z</v>
          </cell>
          <cell r="J988">
            <v>440420</v>
          </cell>
          <cell r="K988" t="str">
            <v>G0901892/1</v>
          </cell>
          <cell r="L988">
            <v>369217</v>
          </cell>
          <cell r="M988" t="str">
            <v/>
          </cell>
          <cell r="N988" t="str">
            <v/>
          </cell>
          <cell r="O988" t="str">
            <v/>
          </cell>
          <cell r="P988" t="str">
            <v/>
          </cell>
          <cell r="Q988" t="str">
            <v/>
          </cell>
          <cell r="R988" t="str">
            <v/>
          </cell>
          <cell r="S988" t="str">
            <v/>
          </cell>
        </row>
        <row r="989">
          <cell r="A989" t="str">
            <v>OAA0010302</v>
          </cell>
          <cell r="B989" t="str">
            <v>Closed</v>
          </cell>
          <cell r="C989" t="str">
            <v>Mark Isalan</v>
          </cell>
          <cell r="D989" t="str">
            <v>Charged</v>
          </cell>
          <cell r="E989" t="str">
            <v>Wunmi Agunbiade</v>
          </cell>
          <cell r="F989" t="str">
            <v>102944/Z/13/Z</v>
          </cell>
          <cell r="G989" t="str">
            <v>None - chase</v>
          </cell>
          <cell r="H989">
            <v>574978</v>
          </cell>
          <cell r="I989" t="str">
            <v>201249</v>
          </cell>
          <cell r="J989">
            <v>566069</v>
          </cell>
          <cell r="K989" t="str">
            <v/>
          </cell>
          <cell r="L989" t="str">
            <v/>
          </cell>
          <cell r="M989" t="str">
            <v/>
          </cell>
          <cell r="N989" t="str">
            <v/>
          </cell>
          <cell r="O989" t="str">
            <v/>
          </cell>
          <cell r="P989" t="str">
            <v/>
          </cell>
          <cell r="Q989" t="str">
            <v/>
          </cell>
          <cell r="R989" t="str">
            <v>10.1002/bies.201400094</v>
          </cell>
          <cell r="S989" t="str">
            <v/>
          </cell>
        </row>
        <row r="990">
          <cell r="A990" t="str">
            <v>OAA0010279</v>
          </cell>
          <cell r="B990" t="str">
            <v>Closed</v>
          </cell>
          <cell r="C990" t="str">
            <v>Huw Williams</v>
          </cell>
          <cell r="D990" t="str">
            <v>Charged</v>
          </cell>
          <cell r="E990" t="str">
            <v>Akposeba Mukoro</v>
          </cell>
          <cell r="F990" t="str">
            <v>086087/Z/08/Z</v>
          </cell>
          <cell r="G990" t="str">
            <v xml:space="preserve">PMC4169665 </v>
          </cell>
          <cell r="H990">
            <v>225390</v>
          </cell>
          <cell r="I990" t="str">
            <v/>
          </cell>
          <cell r="J990" t="str">
            <v/>
          </cell>
          <cell r="K990" t="str">
            <v/>
          </cell>
          <cell r="L990" t="str">
            <v/>
          </cell>
          <cell r="M990" t="str">
            <v/>
          </cell>
          <cell r="N990" t="str">
            <v/>
          </cell>
          <cell r="O990" t="str">
            <v/>
          </cell>
          <cell r="P990" t="str">
            <v/>
          </cell>
          <cell r="Q990" t="str">
            <v/>
          </cell>
          <cell r="R990" t="str">
            <v>10.1016/j.mimet.2014.07.012</v>
          </cell>
          <cell r="S990" t="str">
            <v/>
          </cell>
        </row>
        <row r="991">
          <cell r="A991" t="str">
            <v>OAA0010259</v>
          </cell>
          <cell r="B991" t="str">
            <v>Closed</v>
          </cell>
          <cell r="C991" t="str">
            <v>Wendy Barclay</v>
          </cell>
          <cell r="D991" t="str">
            <v>Charged</v>
          </cell>
          <cell r="E991" t="str">
            <v>Wunmi Agunbiade</v>
          </cell>
          <cell r="F991" t="str">
            <v>090382/Z/09/Z</v>
          </cell>
          <cell r="G991" t="str">
            <v xml:space="preserve">PMC4249111 </v>
          </cell>
          <cell r="H991">
            <v>346216</v>
          </cell>
          <cell r="I991" t="str">
            <v/>
          </cell>
          <cell r="J991" t="str">
            <v/>
          </cell>
          <cell r="K991" t="str">
            <v/>
          </cell>
          <cell r="L991" t="str">
            <v/>
          </cell>
          <cell r="M991" t="str">
            <v/>
          </cell>
          <cell r="N991" t="str">
            <v/>
          </cell>
          <cell r="O991" t="str">
            <v/>
          </cell>
          <cell r="P991" t="str">
            <v/>
          </cell>
          <cell r="Q991" t="str">
            <v/>
          </cell>
          <cell r="R991" t="str">
            <v/>
          </cell>
          <cell r="S991" t="str">
            <v/>
          </cell>
        </row>
        <row r="992">
          <cell r="A992" t="str">
            <v>OAA0010231</v>
          </cell>
          <cell r="B992" t="str">
            <v>Closed</v>
          </cell>
          <cell r="C992" t="str">
            <v>Sandra Shefelbine</v>
          </cell>
          <cell r="D992" t="str">
            <v>Charged</v>
          </cell>
          <cell r="E992" t="str">
            <v>Akposeba Mukoro</v>
          </cell>
          <cell r="F992" t="str">
            <v>19806</v>
          </cell>
          <cell r="G992" t="str">
            <v xml:space="preserve">PMC4228060 </v>
          </cell>
          <cell r="H992">
            <v>482117</v>
          </cell>
          <cell r="I992" t="str">
            <v/>
          </cell>
          <cell r="J992" t="str">
            <v/>
          </cell>
          <cell r="K992" t="str">
            <v/>
          </cell>
          <cell r="L992" t="str">
            <v/>
          </cell>
          <cell r="M992" t="str">
            <v/>
          </cell>
          <cell r="N992" t="str">
            <v/>
          </cell>
          <cell r="O992" t="str">
            <v/>
          </cell>
          <cell r="P992" t="str">
            <v/>
          </cell>
          <cell r="Q992" t="str">
            <v/>
          </cell>
          <cell r="R992" t="str">
            <v>10.1016/j.bone.2014.09.020</v>
          </cell>
          <cell r="S992" t="str">
            <v/>
          </cell>
        </row>
        <row r="993">
          <cell r="A993" t="str">
            <v>OAA0010225</v>
          </cell>
          <cell r="B993" t="str">
            <v>Closed</v>
          </cell>
          <cell r="C993" t="str">
            <v>Ian Adcock</v>
          </cell>
          <cell r="D993" t="str">
            <v>Charged</v>
          </cell>
          <cell r="E993" t="str">
            <v>Akposeba Mukoro</v>
          </cell>
          <cell r="F993" t="str">
            <v>MR/J000108/1</v>
          </cell>
          <cell r="G993" t="str">
            <v>None - NYP</v>
          </cell>
          <cell r="H993">
            <v>500021</v>
          </cell>
          <cell r="I993" t="str">
            <v>083567/Z/07/Z</v>
          </cell>
          <cell r="J993">
            <v>86606</v>
          </cell>
          <cell r="K993" t="str">
            <v>093080/Z/10/Z</v>
          </cell>
          <cell r="L993">
            <v>405627</v>
          </cell>
          <cell r="M993" t="str">
            <v/>
          </cell>
          <cell r="N993" t="str">
            <v/>
          </cell>
          <cell r="O993" t="str">
            <v/>
          </cell>
          <cell r="P993" t="str">
            <v/>
          </cell>
          <cell r="Q993" t="str">
            <v/>
          </cell>
          <cell r="R993" t="str">
            <v xml:space="preserve">10.1007/s10875-014-0103-7 </v>
          </cell>
          <cell r="S993" t="str">
            <v/>
          </cell>
        </row>
        <row r="994">
          <cell r="A994" t="str">
            <v>OAA0010223</v>
          </cell>
          <cell r="B994" t="str">
            <v>Closed</v>
          </cell>
          <cell r="C994" t="str">
            <v>Pascale Kropf</v>
          </cell>
          <cell r="D994" t="str">
            <v>Charged</v>
          </cell>
          <cell r="E994" t="str">
            <v>Akposeba Mukoro</v>
          </cell>
          <cell r="F994" t="str">
            <v>089201/Z/09/Z</v>
          </cell>
          <cell r="G994" t="str">
            <v xml:space="preserve">PMC4228191 </v>
          </cell>
          <cell r="H994">
            <v>346258</v>
          </cell>
          <cell r="I994" t="str">
            <v/>
          </cell>
          <cell r="J994" t="str">
            <v/>
          </cell>
          <cell r="K994" t="str">
            <v/>
          </cell>
          <cell r="L994" t="str">
            <v/>
          </cell>
          <cell r="M994" t="str">
            <v/>
          </cell>
          <cell r="N994" t="str">
            <v/>
          </cell>
          <cell r="O994" t="str">
            <v/>
          </cell>
          <cell r="P994" t="str">
            <v/>
          </cell>
          <cell r="Q994" t="str">
            <v/>
          </cell>
          <cell r="R994" t="str">
            <v/>
          </cell>
          <cell r="S994" t="str">
            <v/>
          </cell>
        </row>
        <row r="995">
          <cell r="A995" t="str">
            <v>OAA0010222</v>
          </cell>
          <cell r="B995" t="str">
            <v>Closed</v>
          </cell>
          <cell r="C995" t="str">
            <v>Dina Vlachou</v>
          </cell>
          <cell r="D995" t="str">
            <v>Charged</v>
          </cell>
          <cell r="E995" t="str">
            <v>Akposeba Mukoro</v>
          </cell>
          <cell r="F995" t="str">
            <v>093587/Z/10/Z</v>
          </cell>
          <cell r="G995" t="str">
            <v>None - NYP</v>
          </cell>
          <cell r="H995">
            <v>402237</v>
          </cell>
          <cell r="I995" t="str">
            <v>077229/Z/05/Z</v>
          </cell>
          <cell r="J995">
            <v>23812</v>
          </cell>
          <cell r="K995" t="str">
            <v/>
          </cell>
          <cell r="L995" t="str">
            <v/>
          </cell>
          <cell r="M995" t="str">
            <v/>
          </cell>
          <cell r="N995" t="str">
            <v/>
          </cell>
          <cell r="O995" t="str">
            <v/>
          </cell>
          <cell r="P995" t="str">
            <v/>
          </cell>
          <cell r="Q995" t="str">
            <v/>
          </cell>
          <cell r="R995" t="str">
            <v xml:space="preserve">10.1111/cmi.12363 </v>
          </cell>
          <cell r="S995" t="str">
            <v/>
          </cell>
        </row>
        <row r="996">
          <cell r="A996" t="str">
            <v>OAA0010220</v>
          </cell>
          <cell r="B996" t="str">
            <v>Closed</v>
          </cell>
          <cell r="C996" t="str">
            <v>Eric Lam</v>
          </cell>
          <cell r="D996" t="str">
            <v>Charged</v>
          </cell>
          <cell r="E996" t="str">
            <v>Akposeba Mukoro</v>
          </cell>
          <cell r="F996" t="str">
            <v>2012MayPR070</v>
          </cell>
          <cell r="G996" t="str">
            <v>None - chase</v>
          </cell>
          <cell r="H996">
            <v>507309</v>
          </cell>
          <cell r="I996" t="str">
            <v>WSCC_P39496</v>
          </cell>
          <cell r="J996">
            <v>477226</v>
          </cell>
          <cell r="K996" t="str">
            <v>C37/A12011</v>
          </cell>
          <cell r="L996">
            <v>380407</v>
          </cell>
          <cell r="M996" t="str">
            <v/>
          </cell>
          <cell r="N996" t="str">
            <v/>
          </cell>
          <cell r="O996" t="str">
            <v/>
          </cell>
          <cell r="P996" t="str">
            <v/>
          </cell>
          <cell r="Q996" t="str">
            <v/>
          </cell>
          <cell r="R996" t="str">
            <v>10.1016/j.bbagrm.2014.09.016</v>
          </cell>
          <cell r="S996" t="str">
            <v/>
          </cell>
        </row>
        <row r="997">
          <cell r="A997" t="str">
            <v>OAA0010213</v>
          </cell>
          <cell r="B997" t="str">
            <v>Closed</v>
          </cell>
          <cell r="C997" t="str">
            <v>Guy Rutter</v>
          </cell>
          <cell r="D997" t="str">
            <v>Charged</v>
          </cell>
          <cell r="E997" t="str">
            <v>Wunmi Agunbiade</v>
          </cell>
          <cell r="F997" t="str">
            <v>098424/Z/12/Z</v>
          </cell>
          <cell r="G997" t="str">
            <v xml:space="preserve">PMC4208094 </v>
          </cell>
          <cell r="H997">
            <v>516653</v>
          </cell>
          <cell r="I997" t="str">
            <v/>
          </cell>
          <cell r="J997" t="str">
            <v/>
          </cell>
          <cell r="K997" t="str">
            <v/>
          </cell>
          <cell r="L997" t="str">
            <v/>
          </cell>
          <cell r="M997" t="str">
            <v/>
          </cell>
          <cell r="N997" t="str">
            <v/>
          </cell>
          <cell r="O997" t="str">
            <v/>
          </cell>
          <cell r="P997" t="str">
            <v/>
          </cell>
          <cell r="Q997" t="str">
            <v/>
          </cell>
          <cell r="R997" t="str">
            <v/>
          </cell>
          <cell r="S997" t="str">
            <v/>
          </cell>
        </row>
        <row r="998">
          <cell r="A998" t="str">
            <v>OAA0010102</v>
          </cell>
          <cell r="B998" t="str">
            <v>Closed</v>
          </cell>
          <cell r="C998" t="str">
            <v>Mark Isalan</v>
          </cell>
          <cell r="D998" t="str">
            <v>Charged</v>
          </cell>
          <cell r="E998" t="str">
            <v>Wunmi Agunbiade</v>
          </cell>
          <cell r="F998" t="str">
            <v>102944/Z/13/Z</v>
          </cell>
          <cell r="G998" t="str">
            <v>None - NYP</v>
          </cell>
          <cell r="H998">
            <v>574978</v>
          </cell>
          <cell r="I998" t="str">
            <v>201249</v>
          </cell>
          <cell r="J998">
            <v>566069</v>
          </cell>
          <cell r="K998" t="str">
            <v/>
          </cell>
          <cell r="L998" t="str">
            <v/>
          </cell>
          <cell r="M998" t="str">
            <v/>
          </cell>
          <cell r="N998" t="str">
            <v/>
          </cell>
          <cell r="O998" t="str">
            <v/>
          </cell>
          <cell r="P998" t="str">
            <v/>
          </cell>
          <cell r="Q998" t="str">
            <v/>
          </cell>
          <cell r="R998" t="str">
            <v>dx.doi.org/10.1021/sb500233u</v>
          </cell>
          <cell r="S998" t="str">
            <v/>
          </cell>
        </row>
        <row r="999">
          <cell r="A999" t="str">
            <v>OAA0010193</v>
          </cell>
          <cell r="B999" t="str">
            <v>Closed</v>
          </cell>
          <cell r="C999" t="str">
            <v>Michael Stumpf</v>
          </cell>
          <cell r="D999" t="str">
            <v>Charged</v>
          </cell>
          <cell r="E999" t="str">
            <v>Akposeba Mukoro</v>
          </cell>
          <cell r="F999" t="str">
            <v>WT/090433/B/09/Z</v>
          </cell>
          <cell r="G999" t="str">
            <v xml:space="preserve">PMC4288001 </v>
          </cell>
          <cell r="H999">
            <v>529316</v>
          </cell>
          <cell r="I999" t="str">
            <v/>
          </cell>
          <cell r="J999" t="str">
            <v/>
          </cell>
          <cell r="K999" t="str">
            <v/>
          </cell>
          <cell r="L999" t="str">
            <v/>
          </cell>
          <cell r="M999" t="str">
            <v/>
          </cell>
          <cell r="N999" t="str">
            <v/>
          </cell>
          <cell r="O999" t="str">
            <v/>
          </cell>
          <cell r="P999" t="str">
            <v/>
          </cell>
          <cell r="Q999" t="str">
            <v/>
          </cell>
          <cell r="R999" t="str">
            <v/>
          </cell>
          <cell r="S999" t="str">
            <v/>
          </cell>
        </row>
        <row r="1000">
          <cell r="A1000" t="str">
            <v>OAA0010185</v>
          </cell>
          <cell r="B1000" t="str">
            <v>Closed</v>
          </cell>
          <cell r="C1000" t="str">
            <v>Mark Isalan</v>
          </cell>
          <cell r="D1000" t="str">
            <v>Charged</v>
          </cell>
          <cell r="E1000" t="str">
            <v>Wunmi Agunbiade</v>
          </cell>
          <cell r="F1000" t="str">
            <v>102944/Z/13/Z</v>
          </cell>
          <cell r="G1000" t="str">
            <v xml:space="preserve">PMC4231753 </v>
          </cell>
          <cell r="H1000">
            <v>574978</v>
          </cell>
          <cell r="I1000" t="str">
            <v/>
          </cell>
          <cell r="J1000" t="str">
            <v/>
          </cell>
          <cell r="K1000" t="str">
            <v/>
          </cell>
          <cell r="L1000" t="str">
            <v/>
          </cell>
          <cell r="M1000" t="str">
            <v/>
          </cell>
          <cell r="N1000" t="str">
            <v/>
          </cell>
          <cell r="O1000" t="str">
            <v/>
          </cell>
          <cell r="P1000" t="str">
            <v/>
          </cell>
          <cell r="Q1000" t="str">
            <v/>
          </cell>
          <cell r="R1000" t="str">
            <v/>
          </cell>
          <cell r="S1000" t="str">
            <v/>
          </cell>
        </row>
        <row r="1001">
          <cell r="A1001" t="str">
            <v>OAA0010178</v>
          </cell>
          <cell r="B1001" t="str">
            <v>Closed</v>
          </cell>
          <cell r="C1001" t="str">
            <v>Ed Tate</v>
          </cell>
          <cell r="D1001" t="str">
            <v>Charged</v>
          </cell>
          <cell r="E1001" t="str">
            <v>Wunmi Agunbiade</v>
          </cell>
          <cell r="F1001" t="str">
            <v>087792/B/08/Z</v>
          </cell>
          <cell r="G1001" t="str">
            <v xml:space="preserve">PMC4211304 </v>
          </cell>
          <cell r="H1001">
            <v>266381</v>
          </cell>
          <cell r="I1001" t="str">
            <v/>
          </cell>
          <cell r="J1001" t="str">
            <v/>
          </cell>
          <cell r="K1001" t="str">
            <v/>
          </cell>
          <cell r="L1001" t="str">
            <v/>
          </cell>
          <cell r="M1001" t="str">
            <v/>
          </cell>
          <cell r="N1001" t="str">
            <v/>
          </cell>
          <cell r="O1001" t="str">
            <v/>
          </cell>
          <cell r="P1001" t="str">
            <v/>
          </cell>
          <cell r="Q1001" t="str">
            <v/>
          </cell>
          <cell r="R1001" t="str">
            <v/>
          </cell>
          <cell r="S1001" t="str">
            <v/>
          </cell>
        </row>
        <row r="1002">
          <cell r="A1002" t="str">
            <v>OAA0010173</v>
          </cell>
          <cell r="B1002" t="str">
            <v>Closed</v>
          </cell>
          <cell r="C1002" t="str">
            <v>Ed Tate</v>
          </cell>
          <cell r="D1002" t="str">
            <v>Charged</v>
          </cell>
          <cell r="E1002" t="str">
            <v>Wunmi Agunbiade</v>
          </cell>
          <cell r="F1002" t="str">
            <v>BB/D02014X/1</v>
          </cell>
          <cell r="G1002" t="str">
            <v>PMC4224572</v>
          </cell>
          <cell r="H1002">
            <v>46729</v>
          </cell>
          <cell r="I1002" t="str">
            <v>087792/B/08/Z</v>
          </cell>
          <cell r="J1002">
            <v>266381</v>
          </cell>
          <cell r="K1002" t="str">
            <v>G0900278/1</v>
          </cell>
          <cell r="L1002">
            <v>369363</v>
          </cell>
          <cell r="M1002" t="str">
            <v/>
          </cell>
          <cell r="N1002" t="str">
            <v/>
          </cell>
          <cell r="O1002" t="str">
            <v/>
          </cell>
          <cell r="P1002" t="str">
            <v/>
          </cell>
          <cell r="Q1002" t="str">
            <v/>
          </cell>
          <cell r="R1002" t="str">
            <v>10.1039/C4OB01669F</v>
          </cell>
          <cell r="S1002" t="str">
            <v/>
          </cell>
        </row>
        <row r="1003">
          <cell r="A1003" t="str">
            <v>OAA0010160</v>
          </cell>
          <cell r="B1003" t="str">
            <v>Closed</v>
          </cell>
          <cell r="C1003" t="str">
            <v>Helen Ward</v>
          </cell>
          <cell r="D1003" t="str">
            <v>Charged</v>
          </cell>
          <cell r="E1003" t="str">
            <v>Wunmi Agunbiade</v>
          </cell>
          <cell r="F1003" t="str">
            <v>090285/Z/09/Z</v>
          </cell>
          <cell r="G1003" t="str">
            <v xml:space="preserve">PMC4065334 </v>
          </cell>
          <cell r="H1003">
            <v>360148</v>
          </cell>
          <cell r="I1003" t="str">
            <v/>
          </cell>
          <cell r="J1003" t="str">
            <v/>
          </cell>
          <cell r="K1003" t="str">
            <v/>
          </cell>
          <cell r="L1003" t="str">
            <v/>
          </cell>
          <cell r="M1003" t="str">
            <v/>
          </cell>
          <cell r="N1003" t="str">
            <v/>
          </cell>
          <cell r="O1003" t="str">
            <v/>
          </cell>
          <cell r="P1003" t="str">
            <v/>
          </cell>
          <cell r="Q1003" t="str">
            <v/>
          </cell>
          <cell r="R1003" t="str">
            <v>10.1016/j.mpmed.2014.03.013</v>
          </cell>
          <cell r="S1003" t="str">
            <v/>
          </cell>
        </row>
        <row r="1004">
          <cell r="A1004" t="str">
            <v>OAA0010159</v>
          </cell>
          <cell r="B1004" t="str">
            <v>Closed</v>
          </cell>
          <cell r="C1004" t="str">
            <v>Ian Adcock</v>
          </cell>
          <cell r="D1004" t="str">
            <v>Charged</v>
          </cell>
          <cell r="E1004" t="str">
            <v>Akposeba Mukoro</v>
          </cell>
          <cell r="F1004" t="str">
            <v>093080/Z/10/Z</v>
          </cell>
          <cell r="G1004" t="str">
            <v>PMC4219154</v>
          </cell>
          <cell r="H1004">
            <v>405627</v>
          </cell>
          <cell r="I1004" t="str">
            <v/>
          </cell>
          <cell r="J1004" t="str">
            <v/>
          </cell>
          <cell r="K1004" t="str">
            <v/>
          </cell>
          <cell r="L1004" t="str">
            <v/>
          </cell>
          <cell r="M1004" t="str">
            <v/>
          </cell>
          <cell r="N1004" t="str">
            <v/>
          </cell>
          <cell r="O1004" t="str">
            <v/>
          </cell>
          <cell r="P1004" t="str">
            <v/>
          </cell>
          <cell r="Q1004" t="str">
            <v/>
          </cell>
          <cell r="R1004" t="str">
            <v xml:space="preserve">10.1136/thoraxjnl-2012-203062. </v>
          </cell>
          <cell r="S1004" t="str">
            <v/>
          </cell>
        </row>
        <row r="1005">
          <cell r="A1005" t="str">
            <v>OAA0010158</v>
          </cell>
          <cell r="B1005" t="str">
            <v>Closed</v>
          </cell>
          <cell r="C1005" t="str">
            <v>Guy Rutter</v>
          </cell>
          <cell r="D1005" t="str">
            <v>Charged</v>
          </cell>
          <cell r="E1005" t="str">
            <v>Akposeba Mukoro</v>
          </cell>
          <cell r="F1005" t="str">
            <v>098424/Z/12/Z</v>
          </cell>
          <cell r="G1005" t="str">
            <v xml:space="preserve">PMC4213731 </v>
          </cell>
          <cell r="H1005">
            <v>516653</v>
          </cell>
          <cell r="I1005" t="str">
            <v>WMDI_P41949</v>
          </cell>
          <cell r="J1005">
            <v>509165</v>
          </cell>
          <cell r="K1005" t="str">
            <v/>
          </cell>
          <cell r="L1005" t="str">
            <v/>
          </cell>
          <cell r="M1005" t="str">
            <v/>
          </cell>
          <cell r="N1005" t="str">
            <v/>
          </cell>
          <cell r="O1005" t="str">
            <v/>
          </cell>
          <cell r="P1005" t="str">
            <v/>
          </cell>
          <cell r="Q1005" t="str">
            <v/>
          </cell>
          <cell r="R1005" t="str">
            <v/>
          </cell>
          <cell r="S1005" t="str">
            <v/>
          </cell>
        </row>
        <row r="1006">
          <cell r="A1006" t="str">
            <v>OAA0010104</v>
          </cell>
          <cell r="B1006" t="str">
            <v>Closed</v>
          </cell>
          <cell r="C1006" t="str">
            <v>Clare Lloyd</v>
          </cell>
          <cell r="D1006" t="str">
            <v>Charged</v>
          </cell>
          <cell r="E1006" t="str">
            <v>Wunmi Agunbiade</v>
          </cell>
          <cell r="F1006" t="str">
            <v>087618/Z/08/Z</v>
          </cell>
          <cell r="G1006" t="str">
            <v xml:space="preserve">PMC4238847 </v>
          </cell>
          <cell r="H1006">
            <v>224581</v>
          </cell>
          <cell r="I1006" t="str">
            <v/>
          </cell>
          <cell r="J1006" t="str">
            <v/>
          </cell>
          <cell r="K1006" t="str">
            <v/>
          </cell>
          <cell r="L1006" t="str">
            <v/>
          </cell>
          <cell r="M1006" t="str">
            <v/>
          </cell>
          <cell r="N1006" t="str">
            <v/>
          </cell>
          <cell r="O1006" t="str">
            <v/>
          </cell>
          <cell r="P1006" t="str">
            <v/>
          </cell>
          <cell r="Q1006" t="str">
            <v/>
          </cell>
          <cell r="R1006" t="str">
            <v/>
          </cell>
          <cell r="S1006" t="str">
            <v/>
          </cell>
        </row>
        <row r="1007">
          <cell r="A1007" t="str">
            <v>OAA0010099</v>
          </cell>
          <cell r="B1007" t="str">
            <v>Closed</v>
          </cell>
          <cell r="C1007" t="str">
            <v>Fiona Culley</v>
          </cell>
          <cell r="D1007" t="str">
            <v>Charged</v>
          </cell>
          <cell r="E1007" t="str">
            <v>Wunmi Agunbiade</v>
          </cell>
          <cell r="F1007" t="str">
            <v>G1001763/1</v>
          </cell>
          <cell r="G1007" t="str">
            <v xml:space="preserve">PMC4179512 </v>
          </cell>
          <cell r="H1007">
            <v>446420</v>
          </cell>
          <cell r="I1007" t="str">
            <v>090382/Z/09/Z</v>
          </cell>
          <cell r="J1007">
            <v>346216</v>
          </cell>
          <cell r="K1007" t="str">
            <v>087805/Z/08/Z</v>
          </cell>
          <cell r="L1007">
            <v>307415</v>
          </cell>
          <cell r="M1007" t="str">
            <v>NF-SI-0513-10150</v>
          </cell>
          <cell r="N1007">
            <v>567371</v>
          </cell>
          <cell r="O1007" t="str">
            <v>n/a</v>
          </cell>
          <cell r="P1007">
            <v>576209</v>
          </cell>
          <cell r="Q1007" t="str">
            <v/>
          </cell>
          <cell r="R1007" t="str">
            <v/>
          </cell>
          <cell r="S1007" t="str">
            <v/>
          </cell>
        </row>
        <row r="1008">
          <cell r="A1008" t="str">
            <v>OAA0010042</v>
          </cell>
          <cell r="B1008" t="str">
            <v>Closed</v>
          </cell>
          <cell r="C1008" t="str">
            <v>Diane Scott</v>
          </cell>
          <cell r="D1008" t="str">
            <v>Charged</v>
          </cell>
          <cell r="E1008" t="str">
            <v>Akposeba Mukoro</v>
          </cell>
          <cell r="F1008" t="str">
            <v>088517/Z/09/Z</v>
          </cell>
          <cell r="G1008" t="str">
            <v xml:space="preserve">PMC4264918 </v>
          </cell>
          <cell r="H1008">
            <v>281413</v>
          </cell>
          <cell r="I1008" t="str">
            <v/>
          </cell>
          <cell r="J1008" t="str">
            <v/>
          </cell>
          <cell r="K1008" t="str">
            <v/>
          </cell>
          <cell r="L1008" t="str">
            <v/>
          </cell>
          <cell r="M1008" t="str">
            <v/>
          </cell>
          <cell r="N1008" t="str">
            <v/>
          </cell>
          <cell r="O1008" t="str">
            <v/>
          </cell>
          <cell r="P1008" t="str">
            <v/>
          </cell>
          <cell r="Q1008" t="str">
            <v/>
          </cell>
          <cell r="R1008" t="str">
            <v/>
          </cell>
          <cell r="S1008" t="str">
            <v/>
          </cell>
        </row>
        <row r="1009">
          <cell r="A1009" t="str">
            <v>OAA0010493</v>
          </cell>
          <cell r="B1009" t="str">
            <v>Closed</v>
          </cell>
          <cell r="C1009" t="str">
            <v>Sudhin Thayyil</v>
          </cell>
          <cell r="D1009" t="str">
            <v>Charged</v>
          </cell>
          <cell r="E1009" t="str">
            <v>Wunmi Agunbiade</v>
          </cell>
          <cell r="F1009" t="str">
            <v/>
          </cell>
          <cell r="G1009" t="str">
            <v/>
          </cell>
          <cell r="H1009" t="str">
            <v/>
          </cell>
          <cell r="I1009" t="str">
            <v/>
          </cell>
          <cell r="J1009" t="str">
            <v/>
          </cell>
          <cell r="K1009" t="str">
            <v/>
          </cell>
          <cell r="L1009" t="str">
            <v/>
          </cell>
          <cell r="M1009" t="str">
            <v/>
          </cell>
          <cell r="N1009" t="str">
            <v/>
          </cell>
          <cell r="O1009" t="str">
            <v/>
          </cell>
          <cell r="P1009" t="str">
            <v/>
          </cell>
          <cell r="Q1009" t="str">
            <v/>
          </cell>
          <cell r="R1009" t="str">
            <v>10.1371/journal.pone.0092526</v>
          </cell>
          <cell r="S1009" t="str">
            <v/>
          </cell>
        </row>
        <row r="1010">
          <cell r="A1010" t="str">
            <v>OAA0010450</v>
          </cell>
          <cell r="B1010" t="str">
            <v>Closed</v>
          </cell>
          <cell r="C1010" t="str">
            <v>Guy Rutter</v>
          </cell>
          <cell r="D1010" t="str">
            <v>Charged</v>
          </cell>
          <cell r="E1010" t="str">
            <v>Wunmi Agunbiade</v>
          </cell>
          <cell r="F1010" t="str">
            <v>098424/Z/12/Z</v>
          </cell>
          <cell r="G1010" t="str">
            <v/>
          </cell>
          <cell r="H1010">
            <v>516653</v>
          </cell>
          <cell r="I1010" t="str">
            <v/>
          </cell>
          <cell r="J1010" t="str">
            <v/>
          </cell>
          <cell r="K1010" t="str">
            <v/>
          </cell>
          <cell r="L1010" t="str">
            <v/>
          </cell>
          <cell r="M1010" t="str">
            <v/>
          </cell>
          <cell r="N1010" t="str">
            <v/>
          </cell>
          <cell r="O1010" t="str">
            <v/>
          </cell>
          <cell r="P1010" t="str">
            <v/>
          </cell>
          <cell r="Q1010" t="str">
            <v/>
          </cell>
          <cell r="R1010" t="str">
            <v>10.1210/me.2014-1038</v>
          </cell>
          <cell r="S1010" t="str">
            <v/>
          </cell>
        </row>
        <row r="1011">
          <cell r="A1011" t="str">
            <v>OAA0010197</v>
          </cell>
          <cell r="B1011" t="str">
            <v>Closed</v>
          </cell>
          <cell r="C1011" t="str">
            <v>Timothy Horbury</v>
          </cell>
          <cell r="D1011" t="str">
            <v>Charged</v>
          </cell>
          <cell r="E1011" t="str">
            <v>Akposeba Mukoro</v>
          </cell>
          <cell r="F1011" t="str">
            <v>ST/G00725X/1</v>
          </cell>
          <cell r="G1011" t="str">
            <v/>
          </cell>
          <cell r="H1011">
            <v>291471</v>
          </cell>
          <cell r="I1011" t="str">
            <v>ST/K001051/1</v>
          </cell>
          <cell r="J1011">
            <v>535977</v>
          </cell>
          <cell r="K1011" t="str">
            <v/>
          </cell>
          <cell r="L1011" t="str">
            <v/>
          </cell>
          <cell r="M1011" t="str">
            <v/>
          </cell>
          <cell r="N1011" t="str">
            <v/>
          </cell>
          <cell r="O1011" t="str">
            <v/>
          </cell>
          <cell r="P1011" t="str">
            <v/>
          </cell>
          <cell r="Q1011" t="str">
            <v/>
          </cell>
          <cell r="R1011" t="str">
            <v>10.1002/2014JA020342</v>
          </cell>
          <cell r="S1011" t="str">
            <v/>
          </cell>
        </row>
        <row r="1012">
          <cell r="A1012" t="str">
            <v>OAA0010497</v>
          </cell>
          <cell r="B1012" t="str">
            <v>Closed</v>
          </cell>
          <cell r="C1012" t="str">
            <v>Aylin Hanyaloglu</v>
          </cell>
          <cell r="D1012" t="str">
            <v>Charged</v>
          </cell>
          <cell r="E1012" t="str">
            <v>Wunmi Agunbiade</v>
          </cell>
          <cell r="F1012" t="str">
            <v>085099/Z/08/Z</v>
          </cell>
          <cell r="G1012" t="str">
            <v/>
          </cell>
          <cell r="H1012">
            <v>115865</v>
          </cell>
          <cell r="I1012" t="str">
            <v/>
          </cell>
          <cell r="J1012" t="str">
            <v/>
          </cell>
          <cell r="K1012" t="str">
            <v/>
          </cell>
          <cell r="L1012" t="str">
            <v/>
          </cell>
          <cell r="M1012" t="str">
            <v/>
          </cell>
          <cell r="N1012" t="str">
            <v/>
          </cell>
          <cell r="O1012" t="str">
            <v/>
          </cell>
          <cell r="P1012" t="str">
            <v/>
          </cell>
          <cell r="Q1012" t="str">
            <v/>
          </cell>
          <cell r="R1012" t="str">
            <v xml:space="preserve"> DOI 10.1074/jbc.M113.526350</v>
          </cell>
          <cell r="S1012" t="str">
            <v/>
          </cell>
        </row>
        <row r="1013">
          <cell r="A1013" t="str">
            <v>OAA0010127</v>
          </cell>
          <cell r="B1013" t="str">
            <v>Closed</v>
          </cell>
          <cell r="C1013" t="str">
            <v>Ben Raymond</v>
          </cell>
          <cell r="D1013" t="str">
            <v>Charged</v>
          </cell>
          <cell r="E1013" t="str">
            <v>Wunmi Agunbiade</v>
          </cell>
          <cell r="F1013" t="str">
            <v/>
          </cell>
          <cell r="G1013" t="str">
            <v/>
          </cell>
          <cell r="H1013" t="str">
            <v/>
          </cell>
          <cell r="I1013" t="str">
            <v/>
          </cell>
          <cell r="J1013" t="str">
            <v/>
          </cell>
          <cell r="K1013" t="str">
            <v/>
          </cell>
          <cell r="L1013" t="str">
            <v/>
          </cell>
          <cell r="M1013" t="str">
            <v/>
          </cell>
          <cell r="N1013" t="str">
            <v/>
          </cell>
          <cell r="O1013" t="str">
            <v/>
          </cell>
          <cell r="P1013" t="str">
            <v/>
          </cell>
          <cell r="Q1013" t="str">
            <v/>
          </cell>
          <cell r="R1013" t="str">
            <v>10.1016/j.cub.2014.08.049</v>
          </cell>
          <cell r="S1013" t="str">
            <v/>
          </cell>
        </row>
        <row r="1014">
          <cell r="A1014" t="str">
            <v>OAA0010148</v>
          </cell>
          <cell r="B1014" t="str">
            <v>Closed</v>
          </cell>
          <cell r="C1014" t="str">
            <v>Kevin Lovelock</v>
          </cell>
          <cell r="D1014" t="str">
            <v>Charged</v>
          </cell>
          <cell r="E1014" t="str">
            <v>Wunmi Agunbiade</v>
          </cell>
          <cell r="F1014" t="str">
            <v>EP/H006060/1</v>
          </cell>
          <cell r="G1014" t="str">
            <v/>
          </cell>
          <cell r="H1014">
            <v>306034</v>
          </cell>
          <cell r="I1014" t="str">
            <v/>
          </cell>
          <cell r="J1014" t="str">
            <v/>
          </cell>
          <cell r="K1014" t="str">
            <v/>
          </cell>
          <cell r="L1014" t="str">
            <v/>
          </cell>
          <cell r="M1014" t="str">
            <v/>
          </cell>
          <cell r="N1014" t="str">
            <v/>
          </cell>
          <cell r="O1014" t="str">
            <v/>
          </cell>
          <cell r="P1014" t="str">
            <v/>
          </cell>
          <cell r="Q1014" t="str">
            <v/>
          </cell>
          <cell r="R1014" t="str">
            <v>10.1039/c4cc06307d</v>
          </cell>
          <cell r="S1014" t="str">
            <v/>
          </cell>
        </row>
        <row r="1015">
          <cell r="A1015" t="str">
            <v>OAA0010242</v>
          </cell>
          <cell r="B1015" t="str">
            <v>Closed</v>
          </cell>
          <cell r="C1015" t="str">
            <v>Sivaramesh Wigneshweraraj</v>
          </cell>
          <cell r="D1015" t="str">
            <v>Charged</v>
          </cell>
          <cell r="E1015" t="str">
            <v>Akposeba Mukoro</v>
          </cell>
          <cell r="F1015" t="str">
            <v>BB/I001492/1</v>
          </cell>
          <cell r="G1015" t="str">
            <v/>
          </cell>
          <cell r="H1015">
            <v>406248</v>
          </cell>
          <cell r="I1015" t="str">
            <v/>
          </cell>
          <cell r="J1015" t="str">
            <v/>
          </cell>
          <cell r="K1015" t="str">
            <v/>
          </cell>
          <cell r="L1015" t="str">
            <v/>
          </cell>
          <cell r="M1015" t="str">
            <v/>
          </cell>
          <cell r="N1015" t="str">
            <v/>
          </cell>
          <cell r="O1015" t="str">
            <v/>
          </cell>
          <cell r="P1015" t="str">
            <v/>
          </cell>
          <cell r="Q1015" t="str">
            <v/>
          </cell>
          <cell r="R1015" t="str">
            <v>10.1093/nar/gku1015</v>
          </cell>
          <cell r="S1015" t="str">
            <v/>
          </cell>
        </row>
        <row r="1016">
          <cell r="A1016" t="str">
            <v>OAA0010206</v>
          </cell>
          <cell r="B1016" t="str">
            <v>Closed</v>
          </cell>
          <cell r="C1016" t="str">
            <v>James Bull</v>
          </cell>
          <cell r="D1016" t="str">
            <v>Charged</v>
          </cell>
          <cell r="E1016" t="str">
            <v>Wunmi Agunbiade</v>
          </cell>
          <cell r="F1016" t="str">
            <v>EP/J001538/1</v>
          </cell>
          <cell r="G1016" t="str">
            <v/>
          </cell>
          <cell r="H1016">
            <v>467400</v>
          </cell>
          <cell r="I1016" t="str">
            <v/>
          </cell>
          <cell r="J1016" t="str">
            <v/>
          </cell>
          <cell r="K1016" t="str">
            <v/>
          </cell>
          <cell r="L1016" t="str">
            <v/>
          </cell>
          <cell r="M1016" t="str">
            <v/>
          </cell>
          <cell r="N1016" t="str">
            <v/>
          </cell>
          <cell r="O1016" t="str">
            <v/>
          </cell>
          <cell r="P1016" t="str">
            <v/>
          </cell>
          <cell r="Q1016" t="str">
            <v/>
          </cell>
          <cell r="R1016" t="str">
            <v>10.1002/anie.201408928</v>
          </cell>
          <cell r="S1016" t="str">
            <v/>
          </cell>
        </row>
        <row r="1017">
          <cell r="A1017" t="str">
            <v>OAA0010239</v>
          </cell>
          <cell r="B1017" t="str">
            <v>Closed</v>
          </cell>
          <cell r="C1017" t="str">
            <v>Martin Siegert</v>
          </cell>
          <cell r="D1017" t="str">
            <v>Charged</v>
          </cell>
          <cell r="E1017" t="str">
            <v>Akposeba Mukoro</v>
          </cell>
          <cell r="F1017" t="str">
            <v/>
          </cell>
          <cell r="G1017" t="str">
            <v/>
          </cell>
          <cell r="H1017" t="str">
            <v/>
          </cell>
          <cell r="I1017" t="str">
            <v/>
          </cell>
          <cell r="J1017" t="str">
            <v/>
          </cell>
          <cell r="K1017" t="str">
            <v/>
          </cell>
          <cell r="L1017" t="str">
            <v/>
          </cell>
          <cell r="M1017" t="str">
            <v/>
          </cell>
          <cell r="N1017" t="str">
            <v/>
          </cell>
          <cell r="O1017" t="str">
            <v/>
          </cell>
          <cell r="P1017" t="str">
            <v/>
          </cell>
          <cell r="Q1017" t="str">
            <v/>
          </cell>
          <cell r="R1017" t="str">
            <v>10.1130/G35980.1</v>
          </cell>
          <cell r="S1017" t="str">
            <v/>
          </cell>
        </row>
        <row r="1018">
          <cell r="A1018" t="str">
            <v>OAA0010116</v>
          </cell>
          <cell r="B1018" t="str">
            <v>Closed</v>
          </cell>
          <cell r="C1018" t="str">
            <v>Sebastian Johnston</v>
          </cell>
          <cell r="D1018" t="str">
            <v>Charged</v>
          </cell>
          <cell r="E1018" t="str">
            <v>Wunmi Agunbiade</v>
          </cell>
          <cell r="F1018" t="str">
            <v>G1100238/1</v>
          </cell>
          <cell r="G1018" t="str">
            <v/>
          </cell>
          <cell r="H1018">
            <v>497968</v>
          </cell>
          <cell r="I1018" t="str">
            <v/>
          </cell>
          <cell r="J1018" t="str">
            <v/>
          </cell>
          <cell r="K1018" t="str">
            <v/>
          </cell>
          <cell r="L1018" t="str">
            <v/>
          </cell>
          <cell r="M1018" t="str">
            <v/>
          </cell>
          <cell r="N1018" t="str">
            <v/>
          </cell>
          <cell r="O1018" t="str">
            <v/>
          </cell>
          <cell r="P1018" t="str">
            <v/>
          </cell>
          <cell r="Q1018" t="str">
            <v/>
          </cell>
          <cell r="R1018" t="str">
            <v>10.1128/JVI.01170-14</v>
          </cell>
          <cell r="S1018" t="str">
            <v/>
          </cell>
        </row>
        <row r="1019">
          <cell r="A1019" t="str">
            <v>OAA0010230</v>
          </cell>
          <cell r="B1019" t="str">
            <v>Closed</v>
          </cell>
          <cell r="C1019" t="str">
            <v>Paul Kelly</v>
          </cell>
          <cell r="D1019" t="str">
            <v>Charged</v>
          </cell>
          <cell r="E1019" t="str">
            <v>Akposeba Mukoro</v>
          </cell>
          <cell r="F1019" t="str">
            <v>EP/I006761/1</v>
          </cell>
          <cell r="G1019" t="str">
            <v/>
          </cell>
          <cell r="H1019">
            <v>372363</v>
          </cell>
          <cell r="I1019" t="str">
            <v>EP/I00677X/1</v>
          </cell>
          <cell r="J1019">
            <v>374321</v>
          </cell>
          <cell r="K1019" t="str">
            <v/>
          </cell>
          <cell r="L1019" t="str">
            <v/>
          </cell>
          <cell r="M1019" t="str">
            <v/>
          </cell>
          <cell r="N1019" t="str">
            <v/>
          </cell>
          <cell r="O1019" t="str">
            <v/>
          </cell>
          <cell r="P1019" t="str">
            <v/>
          </cell>
          <cell r="Q1019" t="str">
            <v/>
          </cell>
          <cell r="R1019" t="str">
            <v>10.1016/j.cpc.2014.09.019</v>
          </cell>
          <cell r="S1019" t="str">
            <v/>
          </cell>
        </row>
        <row r="1020">
          <cell r="A1020" t="str">
            <v>OAA0010018</v>
          </cell>
          <cell r="B1020" t="str">
            <v>Closed</v>
          </cell>
          <cell r="C1020" t="str">
            <v>Sergei Chernyshenko</v>
          </cell>
          <cell r="D1020" t="str">
            <v>Charged</v>
          </cell>
          <cell r="E1020" t="str">
            <v>Wunmi Agunbiade</v>
          </cell>
          <cell r="F1020" t="str">
            <v>EP/J011126/1</v>
          </cell>
          <cell r="G1020" t="str">
            <v/>
          </cell>
          <cell r="H1020">
            <v>510350</v>
          </cell>
          <cell r="I1020" t="str">
            <v/>
          </cell>
          <cell r="J1020" t="str">
            <v/>
          </cell>
          <cell r="K1020" t="str">
            <v/>
          </cell>
          <cell r="L1020" t="str">
            <v/>
          </cell>
          <cell r="M1020" t="str">
            <v/>
          </cell>
          <cell r="N1020" t="str">
            <v/>
          </cell>
          <cell r="O1020" t="str">
            <v/>
          </cell>
          <cell r="P1020" t="str">
            <v/>
          </cell>
          <cell r="Q1020" t="str">
            <v/>
          </cell>
          <cell r="R1020" t="str">
            <v>10.1098/rsta.2013.0350</v>
          </cell>
          <cell r="S1020" t="str">
            <v/>
          </cell>
        </row>
        <row r="1021">
          <cell r="A1021" t="str">
            <v>OAA0010098</v>
          </cell>
          <cell r="B1021" t="str">
            <v>Closed</v>
          </cell>
          <cell r="C1021" t="str">
            <v>Daniel Perkins</v>
          </cell>
          <cell r="D1021" t="str">
            <v>Charged</v>
          </cell>
          <cell r="E1021" t="str">
            <v>Wunmi Agunbiade</v>
          </cell>
          <cell r="F1021" t="str">
            <v/>
          </cell>
          <cell r="G1021" t="str">
            <v/>
          </cell>
          <cell r="H1021" t="str">
            <v/>
          </cell>
          <cell r="I1021" t="str">
            <v/>
          </cell>
          <cell r="J1021" t="str">
            <v/>
          </cell>
          <cell r="K1021" t="str">
            <v/>
          </cell>
          <cell r="L1021" t="str">
            <v/>
          </cell>
          <cell r="M1021" t="str">
            <v/>
          </cell>
          <cell r="N1021" t="str">
            <v/>
          </cell>
          <cell r="O1021" t="str">
            <v/>
          </cell>
          <cell r="P1021" t="str">
            <v/>
          </cell>
          <cell r="Q1021" t="str">
            <v/>
          </cell>
          <cell r="R1021" t="str">
            <v>10.1111/gcb.12688</v>
          </cell>
          <cell r="S1021" t="str">
            <v/>
          </cell>
        </row>
        <row r="1022">
          <cell r="A1022" t="str">
            <v>OAA0010270</v>
          </cell>
          <cell r="B1022" t="str">
            <v>Closed</v>
          </cell>
          <cell r="C1022" t="str">
            <v>Maria Charalambides</v>
          </cell>
          <cell r="D1022" t="str">
            <v>Charged</v>
          </cell>
          <cell r="E1022" t="str">
            <v>Akposeba Mukoro</v>
          </cell>
          <cell r="F1022" t="str">
            <v>EP/I009493/1</v>
          </cell>
          <cell r="G1022" t="str">
            <v/>
          </cell>
          <cell r="H1022">
            <v>395207</v>
          </cell>
          <cell r="I1022" t="str">
            <v/>
          </cell>
          <cell r="J1022" t="str">
            <v/>
          </cell>
          <cell r="K1022" t="str">
            <v/>
          </cell>
          <cell r="L1022" t="str">
            <v/>
          </cell>
          <cell r="M1022" t="str">
            <v/>
          </cell>
          <cell r="N1022" t="str">
            <v/>
          </cell>
          <cell r="O1022" t="str">
            <v/>
          </cell>
          <cell r="P1022" t="str">
            <v/>
          </cell>
          <cell r="Q1022" t="str">
            <v/>
          </cell>
          <cell r="R1022" t="str">
            <v>10.1016/j.jnnfm.2014.10.005</v>
          </cell>
          <cell r="S1022" t="str">
            <v/>
          </cell>
        </row>
        <row r="1023">
          <cell r="A1023" t="str">
            <v>OAA0010214</v>
          </cell>
          <cell r="B1023" t="str">
            <v>Closed</v>
          </cell>
          <cell r="C1023" t="str">
            <v>Lucia Possamai</v>
          </cell>
          <cell r="D1023" t="str">
            <v>Charged</v>
          </cell>
          <cell r="E1023" t="str">
            <v>Wunmi Agunbiade</v>
          </cell>
          <cell r="F1023" t="str">
            <v>G1000344/1</v>
          </cell>
          <cell r="G1023" t="str">
            <v/>
          </cell>
          <cell r="H1023">
            <v>388989</v>
          </cell>
          <cell r="I1023" t="str">
            <v/>
          </cell>
          <cell r="J1023" t="str">
            <v/>
          </cell>
          <cell r="K1023" t="str">
            <v/>
          </cell>
          <cell r="L1023" t="str">
            <v/>
          </cell>
          <cell r="M1023" t="str">
            <v/>
          </cell>
          <cell r="N1023" t="str">
            <v/>
          </cell>
          <cell r="O1023" t="str">
            <v/>
          </cell>
          <cell r="P1023" t="str">
            <v/>
          </cell>
          <cell r="Q1023" t="str">
            <v/>
          </cell>
          <cell r="R1023" t="str">
            <v>10.1111/liv.12689</v>
          </cell>
          <cell r="S1023" t="str">
            <v/>
          </cell>
        </row>
        <row r="1024">
          <cell r="A1024" t="str">
            <v>OAA0010246</v>
          </cell>
          <cell r="B1024" t="str">
            <v>Closed</v>
          </cell>
          <cell r="C1024" t="str">
            <v>Anthony Kucernak</v>
          </cell>
          <cell r="D1024" t="str">
            <v>Charged</v>
          </cell>
          <cell r="E1024" t="str">
            <v>Akposeba Mukoro</v>
          </cell>
          <cell r="F1024" t="str">
            <v>EP/J016454/1</v>
          </cell>
          <cell r="G1024" t="str">
            <v/>
          </cell>
          <cell r="H1024">
            <v>499929</v>
          </cell>
          <cell r="I1024" t="str">
            <v/>
          </cell>
          <cell r="J1024" t="str">
            <v/>
          </cell>
          <cell r="K1024" t="str">
            <v/>
          </cell>
          <cell r="L1024" t="str">
            <v/>
          </cell>
          <cell r="M1024" t="str">
            <v/>
          </cell>
          <cell r="N1024" t="str">
            <v/>
          </cell>
          <cell r="O1024" t="str">
            <v/>
          </cell>
          <cell r="P1024" t="str">
            <v/>
          </cell>
          <cell r="Q1024" t="str">
            <v/>
          </cell>
          <cell r="R1024" t="str">
            <v>10.1016/j.jpowsour.2014.10.055</v>
          </cell>
          <cell r="S1024" t="str">
            <v/>
          </cell>
        </row>
        <row r="1025">
          <cell r="A1025" t="str">
            <v>OAA0010287</v>
          </cell>
          <cell r="B1025" t="str">
            <v>Closed</v>
          </cell>
          <cell r="C1025" t="str">
            <v>Christos Markides</v>
          </cell>
          <cell r="D1025" t="str">
            <v>Charged</v>
          </cell>
          <cell r="E1025" t="str">
            <v>Akposeba Mukoro</v>
          </cell>
          <cell r="F1025" t="str">
            <v>EP/J006041/1</v>
          </cell>
          <cell r="G1025" t="str">
            <v/>
          </cell>
          <cell r="H1025">
            <v>493979</v>
          </cell>
          <cell r="I1025" t="str">
            <v/>
          </cell>
          <cell r="J1025" t="str">
            <v/>
          </cell>
          <cell r="K1025" t="str">
            <v/>
          </cell>
          <cell r="L1025" t="str">
            <v/>
          </cell>
          <cell r="M1025" t="str">
            <v/>
          </cell>
          <cell r="N1025" t="str">
            <v/>
          </cell>
          <cell r="O1025" t="str">
            <v/>
          </cell>
          <cell r="P1025" t="str">
            <v/>
          </cell>
          <cell r="Q1025" t="str">
            <v/>
          </cell>
          <cell r="R1025" t="str">
            <v>10.1016/j.apenergy.2014.10.035</v>
          </cell>
          <cell r="S1025" t="str">
            <v/>
          </cell>
        </row>
        <row r="1026">
          <cell r="A1026" t="str">
            <v>OAA0010305</v>
          </cell>
          <cell r="B1026" t="str">
            <v>Closed</v>
          </cell>
          <cell r="C1026" t="str">
            <v>Gareth Collins</v>
          </cell>
          <cell r="D1026" t="str">
            <v>Charged</v>
          </cell>
          <cell r="E1026" t="str">
            <v>Akposeba Mukoro</v>
          </cell>
          <cell r="F1026" t="str">
            <v>ST/J001260/1</v>
          </cell>
          <cell r="G1026" t="str">
            <v/>
          </cell>
          <cell r="H1026">
            <v>499925</v>
          </cell>
          <cell r="I1026" t="str">
            <v/>
          </cell>
          <cell r="J1026" t="str">
            <v/>
          </cell>
          <cell r="K1026" t="str">
            <v/>
          </cell>
          <cell r="L1026" t="str">
            <v/>
          </cell>
          <cell r="M1026" t="str">
            <v/>
          </cell>
          <cell r="N1026" t="str">
            <v/>
          </cell>
          <cell r="O1026" t="str">
            <v/>
          </cell>
          <cell r="P1026" t="str">
            <v/>
          </cell>
          <cell r="Q1026" t="str">
            <v/>
          </cell>
          <cell r="R1026" t="str">
            <v>10.1111/maps.12394</v>
          </cell>
          <cell r="S1026" t="str">
            <v/>
          </cell>
        </row>
        <row r="1027">
          <cell r="A1027" t="str">
            <v>OAA0010244</v>
          </cell>
          <cell r="B1027" t="str">
            <v>Closed</v>
          </cell>
          <cell r="C1027" t="str">
            <v>David Klug</v>
          </cell>
          <cell r="D1027" t="str">
            <v>Charged</v>
          </cell>
          <cell r="E1027" t="str">
            <v>Akposeba Mukoro</v>
          </cell>
          <cell r="F1027" t="str">
            <v/>
          </cell>
          <cell r="G1027" t="str">
            <v/>
          </cell>
          <cell r="H1027" t="str">
            <v/>
          </cell>
          <cell r="I1027" t="str">
            <v/>
          </cell>
          <cell r="J1027" t="str">
            <v/>
          </cell>
          <cell r="K1027" t="str">
            <v/>
          </cell>
          <cell r="L1027" t="str">
            <v/>
          </cell>
          <cell r="M1027" t="str">
            <v/>
          </cell>
          <cell r="N1027" t="str">
            <v/>
          </cell>
          <cell r="O1027" t="str">
            <v/>
          </cell>
          <cell r="P1027" t="str">
            <v/>
          </cell>
          <cell r="Q1027" t="str">
            <v/>
          </cell>
          <cell r="R1027" t="str">
            <v>10.1021/jp509053q</v>
          </cell>
          <cell r="S1027" t="str">
            <v/>
          </cell>
        </row>
        <row r="1028">
          <cell r="A1028" t="str">
            <v>OAA0010330</v>
          </cell>
          <cell r="B1028" t="str">
            <v>Closed</v>
          </cell>
          <cell r="C1028" t="str">
            <v>Martin Heeney</v>
          </cell>
          <cell r="D1028" t="str">
            <v>Charged</v>
          </cell>
          <cell r="E1028" t="str">
            <v>Akposeba Mukoro</v>
          </cell>
          <cell r="F1028" t="str">
            <v>EP/G060738/1</v>
          </cell>
          <cell r="G1028" t="str">
            <v/>
          </cell>
          <cell r="H1028">
            <v>352898</v>
          </cell>
          <cell r="I1028" t="str">
            <v/>
          </cell>
          <cell r="J1028" t="str">
            <v/>
          </cell>
          <cell r="K1028" t="str">
            <v/>
          </cell>
          <cell r="L1028" t="str">
            <v/>
          </cell>
          <cell r="M1028" t="str">
            <v/>
          </cell>
          <cell r="N1028" t="str">
            <v/>
          </cell>
          <cell r="O1028" t="str">
            <v/>
          </cell>
          <cell r="P1028" t="str">
            <v/>
          </cell>
          <cell r="Q1028" t="str">
            <v/>
          </cell>
          <cell r="R1028" t="str">
            <v>10.1039/C4TC02008A</v>
          </cell>
          <cell r="S1028" t="str">
            <v/>
          </cell>
        </row>
        <row r="1029">
          <cell r="A1029" t="str">
            <v>OAA0010321</v>
          </cell>
          <cell r="B1029" t="str">
            <v>Closed</v>
          </cell>
          <cell r="C1029" t="str">
            <v>Xiaodong Zhang</v>
          </cell>
          <cell r="D1029" t="str">
            <v>Charged</v>
          </cell>
          <cell r="E1029" t="str">
            <v>Akposeba Mukoro</v>
          </cell>
          <cell r="F1029" t="str">
            <v>BB/H012249/1</v>
          </cell>
          <cell r="G1029" t="str">
            <v/>
          </cell>
          <cell r="H1029">
            <v>362540</v>
          </cell>
          <cell r="I1029" t="str">
            <v/>
          </cell>
          <cell r="J1029" t="str">
            <v/>
          </cell>
          <cell r="K1029" t="str">
            <v/>
          </cell>
          <cell r="L1029" t="str">
            <v/>
          </cell>
          <cell r="M1029" t="str">
            <v/>
          </cell>
          <cell r="N1029" t="str">
            <v/>
          </cell>
          <cell r="O1029" t="str">
            <v/>
          </cell>
          <cell r="P1029" t="str">
            <v/>
          </cell>
          <cell r="Q1029" t="str">
            <v/>
          </cell>
          <cell r="R1029" t="str">
            <v>10.1111/mmi.12844</v>
          </cell>
          <cell r="S1029" t="str">
            <v/>
          </cell>
        </row>
        <row r="1030">
          <cell r="A1030" t="str">
            <v>OAA0010338</v>
          </cell>
          <cell r="B1030" t="str">
            <v>Closed</v>
          </cell>
          <cell r="C1030" t="str">
            <v>Ramon Vilar Compte</v>
          </cell>
          <cell r="D1030" t="str">
            <v>Charged</v>
          </cell>
          <cell r="E1030" t="str">
            <v>Akposeba Mukoro</v>
          </cell>
          <cell r="F1030" t="str">
            <v>EP/H005285/1</v>
          </cell>
          <cell r="G1030" t="str">
            <v/>
          </cell>
          <cell r="H1030">
            <v>309648</v>
          </cell>
          <cell r="I1030" t="str">
            <v/>
          </cell>
          <cell r="J1030" t="str">
            <v/>
          </cell>
          <cell r="K1030" t="str">
            <v/>
          </cell>
          <cell r="L1030" t="str">
            <v/>
          </cell>
          <cell r="M1030" t="str">
            <v/>
          </cell>
          <cell r="N1030" t="str">
            <v/>
          </cell>
          <cell r="O1030" t="str">
            <v/>
          </cell>
          <cell r="P1030" t="str">
            <v/>
          </cell>
          <cell r="Q1030" t="str">
            <v/>
          </cell>
          <cell r="R1030" t="str">
            <v>10.1039/C4DT02910K</v>
          </cell>
          <cell r="S1030" t="str">
            <v/>
          </cell>
        </row>
        <row r="1031">
          <cell r="A1031" t="str">
            <v>OAA0010319</v>
          </cell>
          <cell r="B1031" t="str">
            <v>Closed</v>
          </cell>
          <cell r="C1031" t="str">
            <v>Wouter Buytaert</v>
          </cell>
          <cell r="D1031" t="str">
            <v>Charged</v>
          </cell>
          <cell r="E1031" t="str">
            <v>Akposeba Mukoro</v>
          </cell>
          <cell r="F1031" t="str">
            <v>NEC04229</v>
          </cell>
          <cell r="G1031" t="str">
            <v/>
          </cell>
          <cell r="H1031">
            <v>399462</v>
          </cell>
          <cell r="I1031" t="str">
            <v>NE/J016578/1</v>
          </cell>
          <cell r="J1031">
            <v>511804</v>
          </cell>
          <cell r="K1031" t="str">
            <v/>
          </cell>
          <cell r="L1031" t="str">
            <v/>
          </cell>
          <cell r="M1031" t="str">
            <v/>
          </cell>
          <cell r="N1031" t="str">
            <v/>
          </cell>
          <cell r="O1031" t="str">
            <v/>
          </cell>
          <cell r="P1031" t="str">
            <v/>
          </cell>
          <cell r="Q1031" t="str">
            <v/>
          </cell>
          <cell r="R1031" t="str">
            <v>10.1016/j.envsoft.2014.10.007</v>
          </cell>
          <cell r="S1031" t="str">
            <v/>
          </cell>
        </row>
        <row r="1032">
          <cell r="A1032" t="str">
            <v>OAA0010189</v>
          </cell>
          <cell r="B1032" t="str">
            <v>Closed</v>
          </cell>
          <cell r="C1032" t="str">
            <v>Jonathan Jeffers</v>
          </cell>
          <cell r="D1032" t="str">
            <v>Charged</v>
          </cell>
          <cell r="E1032" t="str">
            <v>Akposeba Mukoro</v>
          </cell>
          <cell r="F1032" t="str">
            <v>EP/J010901/1</v>
          </cell>
          <cell r="G1032" t="str">
            <v/>
          </cell>
          <cell r="H1032">
            <v>500323</v>
          </cell>
          <cell r="I1032" t="str">
            <v/>
          </cell>
          <cell r="J1032" t="str">
            <v/>
          </cell>
          <cell r="K1032" t="str">
            <v/>
          </cell>
          <cell r="L1032" t="str">
            <v/>
          </cell>
          <cell r="M1032" t="str">
            <v/>
          </cell>
          <cell r="N1032" t="str">
            <v/>
          </cell>
          <cell r="O1032" t="str">
            <v/>
          </cell>
          <cell r="P1032" t="str">
            <v/>
          </cell>
          <cell r="Q1032" t="str">
            <v/>
          </cell>
          <cell r="R1032" t="str">
            <v>10.1007/s00167-014-3337-2</v>
          </cell>
          <cell r="S1032" t="str">
            <v/>
          </cell>
        </row>
        <row r="1033">
          <cell r="A1033" t="str">
            <v>OAA0010256</v>
          </cell>
          <cell r="B1033" t="str">
            <v>Closed</v>
          </cell>
          <cell r="C1033" t="str">
            <v>Antonis Sergis</v>
          </cell>
          <cell r="D1033" t="str">
            <v>Charged</v>
          </cell>
          <cell r="E1033" t="str">
            <v>Akposeba Mukoro</v>
          </cell>
          <cell r="F1033" t="str">
            <v/>
          </cell>
          <cell r="G1033" t="str">
            <v/>
          </cell>
          <cell r="H1033" t="str">
            <v/>
          </cell>
          <cell r="I1033" t="str">
            <v/>
          </cell>
          <cell r="J1033" t="str">
            <v/>
          </cell>
          <cell r="K1033" t="str">
            <v/>
          </cell>
          <cell r="L1033" t="str">
            <v/>
          </cell>
          <cell r="M1033" t="str">
            <v/>
          </cell>
          <cell r="N1033" t="str">
            <v/>
          </cell>
          <cell r="O1033" t="str">
            <v/>
          </cell>
          <cell r="P1033" t="str">
            <v/>
          </cell>
          <cell r="Q1033" t="str">
            <v/>
          </cell>
          <cell r="R1033" t="str">
            <v>10.1016/j.expthermflusci.2014.10.003</v>
          </cell>
          <cell r="S1033" t="str">
            <v/>
          </cell>
        </row>
        <row r="1034">
          <cell r="A1034" t="str">
            <v>OAA0010325</v>
          </cell>
          <cell r="B1034" t="str">
            <v>Closed</v>
          </cell>
          <cell r="C1034" t="str">
            <v>Iain McCulloch</v>
          </cell>
          <cell r="D1034" t="str">
            <v>Charged</v>
          </cell>
          <cell r="E1034" t="str">
            <v>Akposeba Mukoro</v>
          </cell>
          <cell r="F1034" t="str">
            <v>287818</v>
          </cell>
          <cell r="G1034" t="str">
            <v/>
          </cell>
          <cell r="H1034">
            <v>481421</v>
          </cell>
          <cell r="I1034" t="str">
            <v/>
          </cell>
          <cell r="J1034" t="str">
            <v/>
          </cell>
          <cell r="K1034" t="str">
            <v/>
          </cell>
          <cell r="L1034" t="str">
            <v/>
          </cell>
          <cell r="M1034" t="str">
            <v/>
          </cell>
          <cell r="N1034" t="str">
            <v/>
          </cell>
          <cell r="O1034" t="str">
            <v/>
          </cell>
          <cell r="P1034" t="str">
            <v/>
          </cell>
          <cell r="Q1034" t="str">
            <v/>
          </cell>
          <cell r="R1034" t="str">
            <v>10.1002/adma.201404858</v>
          </cell>
          <cell r="S1034" t="str">
            <v/>
          </cell>
        </row>
        <row r="1035">
          <cell r="A1035" t="str">
            <v>OAA0010266</v>
          </cell>
          <cell r="B1035" t="str">
            <v>Closed</v>
          </cell>
          <cell r="C1035" t="str">
            <v>Thomas Cowling</v>
          </cell>
          <cell r="D1035" t="str">
            <v>Charged</v>
          </cell>
          <cell r="E1035" t="str">
            <v>Wunmi Agunbiade</v>
          </cell>
          <cell r="F1035" t="str">
            <v/>
          </cell>
          <cell r="G1035" t="str">
            <v/>
          </cell>
          <cell r="H1035" t="str">
            <v/>
          </cell>
          <cell r="I1035" t="str">
            <v/>
          </cell>
          <cell r="J1035" t="str">
            <v/>
          </cell>
          <cell r="K1035" t="str">
            <v/>
          </cell>
          <cell r="L1035" t="str">
            <v/>
          </cell>
          <cell r="M1035" t="str">
            <v/>
          </cell>
          <cell r="N1035" t="str">
            <v/>
          </cell>
          <cell r="O1035" t="str">
            <v/>
          </cell>
          <cell r="P1035" t="str">
            <v/>
          </cell>
          <cell r="Q1035" t="str">
            <v/>
          </cell>
          <cell r="R1035" t="str">
            <v>10.1177/0141076814542669</v>
          </cell>
          <cell r="S1035" t="str">
            <v/>
          </cell>
        </row>
        <row r="1036">
          <cell r="A1036" t="str">
            <v>OAA0010326</v>
          </cell>
          <cell r="B1036" t="str">
            <v>Closed</v>
          </cell>
          <cell r="C1036" t="str">
            <v>Tom Welton</v>
          </cell>
          <cell r="D1036" t="str">
            <v>Charged</v>
          </cell>
          <cell r="E1036" t="str">
            <v>Lucy Lambe</v>
          </cell>
          <cell r="F1036" t="str">
            <v/>
          </cell>
          <cell r="G1036" t="str">
            <v/>
          </cell>
          <cell r="H1036" t="str">
            <v/>
          </cell>
          <cell r="I1036" t="str">
            <v/>
          </cell>
          <cell r="J1036" t="str">
            <v/>
          </cell>
          <cell r="K1036" t="str">
            <v/>
          </cell>
          <cell r="L1036" t="str">
            <v/>
          </cell>
          <cell r="M1036" t="str">
            <v/>
          </cell>
          <cell r="N1036" t="str">
            <v/>
          </cell>
          <cell r="O1036" t="str">
            <v/>
          </cell>
          <cell r="P1036" t="str">
            <v/>
          </cell>
          <cell r="Q1036" t="str">
            <v/>
          </cell>
          <cell r="R1036" t="str">
            <v>10.1039/c4gc01955e</v>
          </cell>
          <cell r="S1036" t="str">
            <v/>
          </cell>
        </row>
        <row r="1037">
          <cell r="A1037" t="str">
            <v>OAA0010136</v>
          </cell>
          <cell r="B1037" t="str">
            <v>Closed</v>
          </cell>
          <cell r="C1037" t="str">
            <v>Henry Rzepa</v>
          </cell>
          <cell r="D1037" t="str">
            <v>Charged</v>
          </cell>
          <cell r="E1037" t="str">
            <v>Akposeba Mukoro</v>
          </cell>
          <cell r="F1037" t="str">
            <v/>
          </cell>
          <cell r="G1037" t="str">
            <v/>
          </cell>
          <cell r="H1037" t="str">
            <v/>
          </cell>
          <cell r="I1037" t="str">
            <v/>
          </cell>
          <cell r="J1037" t="str">
            <v/>
          </cell>
          <cell r="K1037" t="str">
            <v/>
          </cell>
          <cell r="L1037" t="str">
            <v/>
          </cell>
          <cell r="M1037" t="str">
            <v/>
          </cell>
          <cell r="N1037" t="str">
            <v/>
          </cell>
          <cell r="O1037" t="str">
            <v/>
          </cell>
          <cell r="P1037" t="str">
            <v/>
          </cell>
          <cell r="Q1037" t="str">
            <v/>
          </cell>
          <cell r="R1037" t="str">
            <v>10.1021/ci500302p</v>
          </cell>
          <cell r="S1037" t="str">
            <v/>
          </cell>
        </row>
        <row r="1038">
          <cell r="A1038" t="str">
            <v>OAA0010268</v>
          </cell>
          <cell r="B1038" t="str">
            <v>Closed</v>
          </cell>
          <cell r="C1038" t="str">
            <v>Adriana Paluszny Rodriguez</v>
          </cell>
          <cell r="D1038" t="str">
            <v>Charged</v>
          </cell>
          <cell r="E1038" t="str">
            <v>Akposeba Mukoro</v>
          </cell>
          <cell r="F1038" t="str">
            <v/>
          </cell>
          <cell r="G1038" t="str">
            <v/>
          </cell>
          <cell r="H1038" t="str">
            <v/>
          </cell>
          <cell r="I1038" t="str">
            <v/>
          </cell>
          <cell r="J1038" t="str">
            <v/>
          </cell>
          <cell r="K1038" t="str">
            <v/>
          </cell>
          <cell r="L1038" t="str">
            <v/>
          </cell>
          <cell r="M1038" t="str">
            <v/>
          </cell>
          <cell r="N1038" t="str">
            <v/>
          </cell>
          <cell r="O1038" t="str">
            <v/>
          </cell>
          <cell r="P1038" t="str">
            <v/>
          </cell>
          <cell r="Q1038" t="str">
            <v/>
          </cell>
          <cell r="R1038" t="str">
            <v>10.1016/j.cma.2014.05.004</v>
          </cell>
          <cell r="S1038" t="str">
            <v/>
          </cell>
        </row>
        <row r="1039">
          <cell r="A1039" t="str">
            <v>OAA0010411</v>
          </cell>
          <cell r="B1039" t="str">
            <v>Closed</v>
          </cell>
          <cell r="C1039" t="str">
            <v>Nigel Brandon</v>
          </cell>
          <cell r="D1039" t="str">
            <v>Charged</v>
          </cell>
          <cell r="E1039" t="str">
            <v>Akposeba Mukoro</v>
          </cell>
          <cell r="F1039" t="str">
            <v>RFCR-CT-2010-00009</v>
          </cell>
          <cell r="G1039" t="str">
            <v/>
          </cell>
          <cell r="H1039">
            <v>402639</v>
          </cell>
          <cell r="I1039" t="str">
            <v/>
          </cell>
          <cell r="J1039" t="str">
            <v/>
          </cell>
          <cell r="K1039" t="str">
            <v/>
          </cell>
          <cell r="L1039" t="str">
            <v/>
          </cell>
          <cell r="M1039" t="str">
            <v/>
          </cell>
          <cell r="N1039" t="str">
            <v/>
          </cell>
          <cell r="O1039" t="str">
            <v/>
          </cell>
          <cell r="P1039" t="str">
            <v/>
          </cell>
          <cell r="Q1039" t="str">
            <v/>
          </cell>
          <cell r="R1039" t="str">
            <v>10.1021/ef502085q</v>
          </cell>
          <cell r="S1039" t="str">
            <v/>
          </cell>
        </row>
        <row r="1040">
          <cell r="A1040" t="str">
            <v>OAA0010337</v>
          </cell>
          <cell r="B1040" t="str">
            <v>Closed</v>
          </cell>
          <cell r="C1040" t="str">
            <v>Saskia Goes</v>
          </cell>
          <cell r="D1040" t="str">
            <v>Charged</v>
          </cell>
          <cell r="E1040" t="str">
            <v>Akposeba Mukoro</v>
          </cell>
          <cell r="F1040" t="str">
            <v>NE/G004749/1</v>
          </cell>
          <cell r="G1040" t="str">
            <v/>
          </cell>
          <cell r="H1040">
            <v>190815</v>
          </cell>
          <cell r="I1040" t="str">
            <v/>
          </cell>
          <cell r="J1040" t="str">
            <v/>
          </cell>
          <cell r="K1040" t="str">
            <v/>
          </cell>
          <cell r="L1040" t="str">
            <v/>
          </cell>
          <cell r="M1040" t="str">
            <v/>
          </cell>
          <cell r="N1040" t="str">
            <v/>
          </cell>
          <cell r="O1040" t="str">
            <v/>
          </cell>
          <cell r="P1040" t="str">
            <v/>
          </cell>
          <cell r="Q1040" t="str">
            <v/>
          </cell>
          <cell r="R1040" t="str">
            <v>10.1002/2014GC005535</v>
          </cell>
          <cell r="S1040" t="str">
            <v/>
          </cell>
        </row>
        <row r="1041">
          <cell r="A1041" t="str">
            <v>OAA0010087</v>
          </cell>
          <cell r="B1041" t="str">
            <v>Closed</v>
          </cell>
          <cell r="C1041" t="str">
            <v>Michael Stumpf</v>
          </cell>
          <cell r="D1041" t="str">
            <v>Charged</v>
          </cell>
          <cell r="E1041" t="str">
            <v>Wunmi Agunbiade</v>
          </cell>
          <cell r="F1041" t="str">
            <v>F/07 058/BP</v>
          </cell>
          <cell r="G1041" t="str">
            <v/>
          </cell>
          <cell r="H1041">
            <v>362528</v>
          </cell>
          <cell r="I1041" t="str">
            <v>BB/K003909/1</v>
          </cell>
          <cell r="J1041">
            <v>511865</v>
          </cell>
          <cell r="K1041" t="str">
            <v>516002.K501/SC/PM/ROG</v>
          </cell>
          <cell r="L1041">
            <v>123592</v>
          </cell>
          <cell r="M1041" t="str">
            <v>RGP0061/2011</v>
          </cell>
          <cell r="N1041">
            <v>486464</v>
          </cell>
          <cell r="O1041" t="str">
            <v/>
          </cell>
          <cell r="P1041" t="str">
            <v/>
          </cell>
          <cell r="Q1041" t="str">
            <v/>
          </cell>
          <cell r="R1041" t="str">
            <v>10.1093/bioinformatics/btu069</v>
          </cell>
          <cell r="S1041" t="str">
            <v/>
          </cell>
        </row>
        <row r="1042">
          <cell r="A1042" t="str">
            <v>OAA0010339</v>
          </cell>
          <cell r="B1042" t="str">
            <v>Closed</v>
          </cell>
          <cell r="C1042" t="str">
            <v>Ramon Vilar Compte</v>
          </cell>
          <cell r="D1042" t="str">
            <v>Charged</v>
          </cell>
          <cell r="E1042" t="str">
            <v>Akposeba Mukoro</v>
          </cell>
          <cell r="F1042" t="str">
            <v>NE/L013134/1</v>
          </cell>
          <cell r="G1042" t="str">
            <v/>
          </cell>
          <cell r="H1042">
            <v>564881</v>
          </cell>
          <cell r="I1042" t="str">
            <v/>
          </cell>
          <cell r="J1042" t="str">
            <v/>
          </cell>
          <cell r="K1042" t="str">
            <v/>
          </cell>
          <cell r="L1042" t="str">
            <v/>
          </cell>
          <cell r="M1042" t="str">
            <v/>
          </cell>
          <cell r="N1042" t="str">
            <v/>
          </cell>
          <cell r="O1042" t="str">
            <v/>
          </cell>
          <cell r="P1042" t="str">
            <v/>
          </cell>
          <cell r="Q1042" t="str">
            <v/>
          </cell>
          <cell r="R1042" t="str">
            <v>10.1002/chem.201404723</v>
          </cell>
          <cell r="S1042" t="str">
            <v/>
          </cell>
        </row>
        <row r="1043">
          <cell r="A1043" t="str">
            <v>OAA0010133</v>
          </cell>
          <cell r="B1043" t="str">
            <v>Closed</v>
          </cell>
          <cell r="C1043" t="str">
            <v>Anthony Kucernak</v>
          </cell>
          <cell r="D1043" t="str">
            <v>Charged</v>
          </cell>
          <cell r="E1043" t="str">
            <v>Akposeba Mukoro</v>
          </cell>
          <cell r="F1043" t="str">
            <v>EP/I013032/1</v>
          </cell>
          <cell r="G1043" t="str">
            <v/>
          </cell>
          <cell r="H1043">
            <v>413089</v>
          </cell>
          <cell r="I1043" t="str">
            <v/>
          </cell>
          <cell r="J1043" t="str">
            <v/>
          </cell>
          <cell r="K1043" t="str">
            <v/>
          </cell>
          <cell r="L1043" t="str">
            <v/>
          </cell>
          <cell r="M1043" t="str">
            <v/>
          </cell>
          <cell r="N1043" t="str">
            <v/>
          </cell>
          <cell r="O1043" t="str">
            <v/>
          </cell>
          <cell r="P1043" t="str">
            <v/>
          </cell>
          <cell r="Q1043" t="str">
            <v/>
          </cell>
          <cell r="R1043" t="str">
            <v>10.1039/c4ta03468f</v>
          </cell>
          <cell r="S1043" t="str">
            <v/>
          </cell>
        </row>
        <row r="1044">
          <cell r="A1044" t="str">
            <v>OAA0010372</v>
          </cell>
          <cell r="B1044" t="str">
            <v>Closed</v>
          </cell>
          <cell r="C1044" t="str">
            <v>Azeem Majeed</v>
          </cell>
          <cell r="D1044" t="str">
            <v>Charged</v>
          </cell>
          <cell r="E1044" t="str">
            <v>Akposeba Mukoro</v>
          </cell>
          <cell r="F1044" t="str">
            <v/>
          </cell>
          <cell r="G1044" t="str">
            <v/>
          </cell>
          <cell r="H1044" t="str">
            <v/>
          </cell>
          <cell r="I1044" t="str">
            <v/>
          </cell>
          <cell r="J1044" t="str">
            <v/>
          </cell>
          <cell r="K1044" t="str">
            <v/>
          </cell>
          <cell r="L1044" t="str">
            <v/>
          </cell>
          <cell r="M1044" t="str">
            <v/>
          </cell>
          <cell r="N1044" t="str">
            <v/>
          </cell>
          <cell r="O1044" t="str">
            <v/>
          </cell>
          <cell r="P1044" t="str">
            <v/>
          </cell>
          <cell r="Q1044" t="str">
            <v/>
          </cell>
          <cell r="R1044" t="str">
            <v>10.1177/2054270414562984</v>
          </cell>
          <cell r="S1044" t="str">
            <v/>
          </cell>
        </row>
        <row r="1045">
          <cell r="A1045" t="str">
            <v>OAA0010357</v>
          </cell>
          <cell r="B1045" t="str">
            <v>Closed</v>
          </cell>
          <cell r="C1045" t="str">
            <v>Robert Ewers</v>
          </cell>
          <cell r="D1045" t="str">
            <v>Charged</v>
          </cell>
          <cell r="E1045" t="str">
            <v>Akposeba Mukoro</v>
          </cell>
          <cell r="F1045" t="str">
            <v>2008/R2</v>
          </cell>
          <cell r="G1045" t="str">
            <v/>
          </cell>
          <cell r="H1045">
            <v>231516</v>
          </cell>
          <cell r="I1045" t="str">
            <v/>
          </cell>
          <cell r="J1045" t="str">
            <v/>
          </cell>
          <cell r="K1045" t="str">
            <v/>
          </cell>
          <cell r="L1045" t="str">
            <v/>
          </cell>
          <cell r="M1045" t="str">
            <v/>
          </cell>
          <cell r="N1045" t="str">
            <v/>
          </cell>
          <cell r="O1045" t="str">
            <v/>
          </cell>
          <cell r="P1045" t="str">
            <v/>
          </cell>
          <cell r="Q1045" t="str">
            <v/>
          </cell>
          <cell r="R1045" t="str">
            <v>10.1016/j.agrformet.2014.11.010</v>
          </cell>
          <cell r="S1045" t="str">
            <v/>
          </cell>
        </row>
        <row r="1046">
          <cell r="A1046" t="str">
            <v>OAA0010006</v>
          </cell>
          <cell r="B1046" t="str">
            <v>Closed</v>
          </cell>
          <cell r="C1046" t="str">
            <v>James Durrant</v>
          </cell>
          <cell r="D1046" t="str">
            <v>Charged</v>
          </cell>
          <cell r="E1046" t="str">
            <v>Wunmi Agunbiade</v>
          </cell>
          <cell r="F1046" t="str">
            <v>291482</v>
          </cell>
          <cell r="G1046" t="str">
            <v/>
          </cell>
          <cell r="H1046">
            <v>490480</v>
          </cell>
          <cell r="I1046" t="str">
            <v/>
          </cell>
          <cell r="J1046" t="str">
            <v/>
          </cell>
          <cell r="K1046" t="str">
            <v/>
          </cell>
          <cell r="L1046" t="str">
            <v/>
          </cell>
          <cell r="M1046" t="str">
            <v/>
          </cell>
          <cell r="N1046" t="str">
            <v/>
          </cell>
          <cell r="O1046" t="str">
            <v/>
          </cell>
          <cell r="P1046" t="str">
            <v/>
          </cell>
          <cell r="Q1046" t="str">
            <v/>
          </cell>
          <cell r="R1046" t="str">
            <v>http://dx.doi.org/10.1021/ja504473e</v>
          </cell>
          <cell r="S1046" t="str">
            <v/>
          </cell>
        </row>
        <row r="1047">
          <cell r="A1047" t="str">
            <v>OAA0010194</v>
          </cell>
          <cell r="B1047" t="str">
            <v>Closed</v>
          </cell>
          <cell r="C1047" t="str">
            <v>Ben Glocker</v>
          </cell>
          <cell r="D1047" t="str">
            <v>Charged</v>
          </cell>
          <cell r="E1047" t="str">
            <v>Wunmi Agunbiade</v>
          </cell>
          <cell r="F1047" t="str">
            <v/>
          </cell>
          <cell r="G1047" t="str">
            <v/>
          </cell>
          <cell r="H1047" t="str">
            <v/>
          </cell>
          <cell r="I1047" t="str">
            <v/>
          </cell>
          <cell r="J1047" t="str">
            <v/>
          </cell>
          <cell r="K1047" t="str">
            <v/>
          </cell>
          <cell r="L1047" t="str">
            <v/>
          </cell>
          <cell r="M1047" t="str">
            <v/>
          </cell>
          <cell r="N1047" t="str">
            <v/>
          </cell>
          <cell r="O1047" t="str">
            <v/>
          </cell>
          <cell r="P1047" t="str">
            <v/>
          </cell>
          <cell r="Q1047" t="str">
            <v/>
          </cell>
          <cell r="R1047" t="str">
            <v>10.1109/TVCG.2014.2360403</v>
          </cell>
          <cell r="S1047" t="str">
            <v/>
          </cell>
        </row>
        <row r="1048">
          <cell r="A1048" t="str">
            <v>OAA0010188</v>
          </cell>
          <cell r="B1048" t="str">
            <v>Closed</v>
          </cell>
          <cell r="C1048" t="str">
            <v>Iain McCulloch</v>
          </cell>
          <cell r="D1048" t="str">
            <v>Charged</v>
          </cell>
          <cell r="E1048" t="str">
            <v>Akposeba Mukoro</v>
          </cell>
          <cell r="F1048" t="str">
            <v>4511500672-0001-MST</v>
          </cell>
          <cell r="G1048" t="str">
            <v/>
          </cell>
          <cell r="H1048">
            <v>457398</v>
          </cell>
          <cell r="I1048" t="str">
            <v/>
          </cell>
          <cell r="J1048" t="str">
            <v/>
          </cell>
          <cell r="K1048" t="str">
            <v/>
          </cell>
          <cell r="L1048" t="str">
            <v/>
          </cell>
          <cell r="M1048" t="str">
            <v/>
          </cell>
          <cell r="N1048" t="str">
            <v/>
          </cell>
          <cell r="O1048" t="str">
            <v/>
          </cell>
          <cell r="P1048" t="str">
            <v/>
          </cell>
          <cell r="Q1048" t="str">
            <v/>
          </cell>
          <cell r="R1048" t="str">
            <v>10.1002/anie.201407310</v>
          </cell>
          <cell r="S1048" t="str">
            <v/>
          </cell>
        </row>
        <row r="1049">
          <cell r="A1049" t="str">
            <v>OAA0010227</v>
          </cell>
          <cell r="B1049" t="str">
            <v>Closed</v>
          </cell>
          <cell r="C1049" t="str">
            <v>Michael Delves</v>
          </cell>
          <cell r="D1049" t="str">
            <v>Charged</v>
          </cell>
          <cell r="E1049" t="str">
            <v>Wunmi Agunbiade</v>
          </cell>
          <cell r="F1049" t="str">
            <v>OPP1043501</v>
          </cell>
          <cell r="G1049" t="str">
            <v/>
          </cell>
          <cell r="H1049">
            <v>483337</v>
          </cell>
          <cell r="I1049" t="str">
            <v>MMV 08/2800</v>
          </cell>
          <cell r="J1049">
            <v>523262</v>
          </cell>
          <cell r="K1049" t="str">
            <v/>
          </cell>
          <cell r="L1049" t="str">
            <v/>
          </cell>
          <cell r="M1049" t="str">
            <v/>
          </cell>
          <cell r="N1049" t="str">
            <v/>
          </cell>
          <cell r="O1049" t="str">
            <v/>
          </cell>
          <cell r="P1049" t="str">
            <v/>
          </cell>
          <cell r="Q1049" t="str">
            <v/>
          </cell>
          <cell r="R1049" t="str">
            <v xml:space="preserve">10.1128/AAC.03666-14 </v>
          </cell>
          <cell r="S1049" t="str">
            <v/>
          </cell>
        </row>
        <row r="1050">
          <cell r="A1050" t="str">
            <v>OAA0010261</v>
          </cell>
          <cell r="B1050" t="str">
            <v>Closed</v>
          </cell>
          <cell r="C1050" t="str">
            <v>Lucy Lambe</v>
          </cell>
          <cell r="D1050" t="str">
            <v>Charged</v>
          </cell>
          <cell r="E1050" t="str">
            <v>Akposeba Mukoro</v>
          </cell>
          <cell r="F1050" t="str">
            <v/>
          </cell>
          <cell r="G1050" t="str">
            <v/>
          </cell>
          <cell r="H1050" t="str">
            <v/>
          </cell>
          <cell r="I1050" t="str">
            <v/>
          </cell>
          <cell r="J1050" t="str">
            <v/>
          </cell>
          <cell r="K1050" t="str">
            <v/>
          </cell>
          <cell r="L1050" t="str">
            <v/>
          </cell>
          <cell r="M1050" t="str">
            <v/>
          </cell>
          <cell r="N1050" t="str">
            <v/>
          </cell>
          <cell r="O1050" t="str">
            <v/>
          </cell>
          <cell r="P1050" t="str">
            <v/>
          </cell>
          <cell r="Q1050" t="str">
            <v/>
          </cell>
          <cell r="R1050" t="str">
            <v>http://dx.doi.org/10.1155/2014/216969</v>
          </cell>
          <cell r="S1050" t="str">
            <v/>
          </cell>
        </row>
        <row r="1051">
          <cell r="A1051" t="str">
            <v>OAA0010198</v>
          </cell>
          <cell r="B1051" t="str">
            <v>Closed</v>
          </cell>
          <cell r="C1051" t="str">
            <v>Joaquim Peiro</v>
          </cell>
          <cell r="D1051" t="str">
            <v>Charged</v>
          </cell>
          <cell r="E1051" t="str">
            <v>Akposeba Mukoro</v>
          </cell>
          <cell r="F1051" t="str">
            <v>ACPO-GA-2010-265780</v>
          </cell>
          <cell r="G1051" t="str">
            <v/>
          </cell>
          <cell r="H1051">
            <v>410749</v>
          </cell>
          <cell r="I1051" t="str">
            <v/>
          </cell>
          <cell r="J1051" t="str">
            <v/>
          </cell>
          <cell r="K1051" t="str">
            <v/>
          </cell>
          <cell r="L1051" t="str">
            <v/>
          </cell>
          <cell r="M1051" t="str">
            <v/>
          </cell>
          <cell r="N1051" t="str">
            <v/>
          </cell>
          <cell r="O1051" t="str">
            <v/>
          </cell>
          <cell r="P1051" t="str">
            <v/>
          </cell>
          <cell r="Q1051" t="str">
            <v/>
          </cell>
          <cell r="R1051" t="str">
            <v>10.1016/j.cma.2014.09.019</v>
          </cell>
          <cell r="S1051" t="str">
            <v/>
          </cell>
        </row>
        <row r="1052">
          <cell r="A1052" t="str">
            <v>OAA0010264</v>
          </cell>
          <cell r="B1052" t="str">
            <v>Closed</v>
          </cell>
          <cell r="C1052" t="str">
            <v>Adriana Paluszny Rodriguez</v>
          </cell>
          <cell r="D1052" t="str">
            <v>Charged</v>
          </cell>
          <cell r="E1052" t="str">
            <v>Akposeba Mukoro</v>
          </cell>
          <cell r="F1052" t="str">
            <v/>
          </cell>
          <cell r="G1052" t="str">
            <v/>
          </cell>
          <cell r="H1052" t="str">
            <v/>
          </cell>
          <cell r="I1052" t="str">
            <v/>
          </cell>
          <cell r="J1052" t="str">
            <v/>
          </cell>
          <cell r="K1052" t="str">
            <v/>
          </cell>
          <cell r="L1052" t="str">
            <v/>
          </cell>
          <cell r="M1052" t="str">
            <v/>
          </cell>
          <cell r="N1052" t="str">
            <v/>
          </cell>
          <cell r="O1052" t="str">
            <v/>
          </cell>
          <cell r="P1052" t="str">
            <v/>
          </cell>
          <cell r="Q1052" t="str">
            <v/>
          </cell>
          <cell r="R1052" t="str">
            <v>10.1002/2014JB011027</v>
          </cell>
          <cell r="S1052" t="str">
            <v/>
          </cell>
        </row>
        <row r="1053">
          <cell r="A1053" t="str">
            <v>OAA0010286</v>
          </cell>
          <cell r="B1053" t="str">
            <v>Closed</v>
          </cell>
          <cell r="C1053" t="str">
            <v>Dominic King</v>
          </cell>
          <cell r="D1053" t="str">
            <v>Charged</v>
          </cell>
          <cell r="E1053" t="str">
            <v>Akposeba Mukoro</v>
          </cell>
          <cell r="F1053" t="str">
            <v>RDPSC 79560</v>
          </cell>
          <cell r="G1053" t="str">
            <v/>
          </cell>
          <cell r="H1053">
            <v>514743</v>
          </cell>
          <cell r="I1053" t="str">
            <v/>
          </cell>
          <cell r="J1053" t="str">
            <v/>
          </cell>
          <cell r="K1053" t="str">
            <v/>
          </cell>
          <cell r="L1053" t="str">
            <v/>
          </cell>
          <cell r="M1053" t="str">
            <v/>
          </cell>
          <cell r="N1053" t="str">
            <v/>
          </cell>
          <cell r="O1053" t="str">
            <v/>
          </cell>
          <cell r="P1053" t="str">
            <v/>
          </cell>
          <cell r="Q1053" t="str">
            <v/>
          </cell>
          <cell r="R1053" t="str">
            <v>10.5061/dryad.sk040</v>
          </cell>
          <cell r="S1053" t="str">
            <v/>
          </cell>
        </row>
        <row r="1054">
          <cell r="A1054" t="str">
            <v>OAA0010422</v>
          </cell>
          <cell r="B1054" t="str">
            <v>Rejected</v>
          </cell>
          <cell r="C1054" t="str">
            <v>Wayne Luk</v>
          </cell>
          <cell r="D1054" t="str">
            <v>Pending</v>
          </cell>
          <cell r="E1054" t="str">
            <v>Philippa Hatch</v>
          </cell>
          <cell r="F1054" t="str">
            <v/>
          </cell>
          <cell r="G1054" t="str">
            <v/>
          </cell>
          <cell r="H1054" t="str">
            <v/>
          </cell>
          <cell r="I1054" t="str">
            <v/>
          </cell>
          <cell r="J1054" t="str">
            <v/>
          </cell>
          <cell r="K1054" t="str">
            <v/>
          </cell>
          <cell r="L1054" t="str">
            <v/>
          </cell>
          <cell r="M1054" t="str">
            <v/>
          </cell>
          <cell r="N1054" t="str">
            <v/>
          </cell>
          <cell r="O1054" t="str">
            <v/>
          </cell>
          <cell r="P1054" t="str">
            <v/>
          </cell>
          <cell r="Q1054" t="str">
            <v/>
          </cell>
          <cell r="R1054" t="str">
            <v>http://dx.doi.org/10.1145/2684746.2689075</v>
          </cell>
          <cell r="S1054" t="str">
            <v/>
          </cell>
        </row>
        <row r="1055">
          <cell r="A1055" t="str">
            <v>OAA0010404</v>
          </cell>
          <cell r="B1055" t="str">
            <v>Closed</v>
          </cell>
          <cell r="C1055" t="str">
            <v>David Rueda</v>
          </cell>
          <cell r="D1055" t="str">
            <v>Charged</v>
          </cell>
          <cell r="E1055" t="str">
            <v>Wunmi Agunbiade</v>
          </cell>
          <cell r="F1055" t="str">
            <v/>
          </cell>
          <cell r="G1055" t="str">
            <v/>
          </cell>
          <cell r="H1055" t="str">
            <v/>
          </cell>
          <cell r="I1055" t="str">
            <v/>
          </cell>
          <cell r="J1055" t="str">
            <v/>
          </cell>
          <cell r="K1055" t="str">
            <v/>
          </cell>
          <cell r="L1055" t="str">
            <v/>
          </cell>
          <cell r="M1055" t="str">
            <v/>
          </cell>
          <cell r="N1055" t="str">
            <v/>
          </cell>
          <cell r="O1055" t="str">
            <v/>
          </cell>
          <cell r="P1055" t="str">
            <v/>
          </cell>
          <cell r="Q1055" t="str">
            <v/>
          </cell>
          <cell r="R1055" t="str">
            <v>10.1093/nar/gku332</v>
          </cell>
          <cell r="S1055" t="str">
            <v/>
          </cell>
        </row>
        <row r="1056">
          <cell r="A1056" t="str">
            <v>OAA0010403</v>
          </cell>
          <cell r="B1056" t="str">
            <v>Closed</v>
          </cell>
          <cell r="C1056" t="str">
            <v>David Rueda</v>
          </cell>
          <cell r="D1056" t="str">
            <v>Charged</v>
          </cell>
          <cell r="E1056" t="str">
            <v>Wunmi Agunbiade</v>
          </cell>
          <cell r="F1056" t="str">
            <v/>
          </cell>
          <cell r="G1056" t="str">
            <v/>
          </cell>
          <cell r="H1056" t="str">
            <v/>
          </cell>
          <cell r="I1056" t="str">
            <v/>
          </cell>
          <cell r="J1056" t="str">
            <v/>
          </cell>
          <cell r="K1056" t="str">
            <v/>
          </cell>
          <cell r="L1056" t="str">
            <v/>
          </cell>
          <cell r="M1056" t="str">
            <v/>
          </cell>
          <cell r="N1056" t="str">
            <v/>
          </cell>
          <cell r="O1056" t="str">
            <v/>
          </cell>
          <cell r="P1056" t="str">
            <v/>
          </cell>
          <cell r="Q1056" t="str">
            <v/>
          </cell>
          <cell r="R1056" t="str">
            <v>10.1093/nar/gkt554</v>
          </cell>
          <cell r="S1056" t="str">
            <v/>
          </cell>
        </row>
        <row r="1057">
          <cell r="A1057" t="str">
            <v>OAA0010061</v>
          </cell>
          <cell r="B1057" t="str">
            <v>Closed</v>
          </cell>
          <cell r="C1057" t="str">
            <v>Guido Franzoso</v>
          </cell>
          <cell r="D1057" t="str">
            <v>Charged</v>
          </cell>
          <cell r="E1057" t="str">
            <v>Wunmi Agunbiade</v>
          </cell>
          <cell r="F1057" t="str">
            <v>MR/L005069/1</v>
          </cell>
          <cell r="G1057" t="str">
            <v/>
          </cell>
          <cell r="H1057">
            <v>555944</v>
          </cell>
          <cell r="I1057" t="str">
            <v/>
          </cell>
          <cell r="J1057" t="str">
            <v/>
          </cell>
          <cell r="K1057" t="str">
            <v/>
          </cell>
          <cell r="L1057" t="str">
            <v/>
          </cell>
          <cell r="M1057" t="str">
            <v/>
          </cell>
          <cell r="N1057" t="str">
            <v/>
          </cell>
          <cell r="O1057" t="str">
            <v/>
          </cell>
          <cell r="P1057" t="str">
            <v/>
          </cell>
          <cell r="Q1057" t="str">
            <v/>
          </cell>
          <cell r="R1057" t="str">
            <v>10.1016/j.ccr.2014.07.027</v>
          </cell>
          <cell r="S1057" t="str">
            <v/>
          </cell>
        </row>
        <row r="1058">
          <cell r="A1058" t="str">
            <v>OAA0010275</v>
          </cell>
          <cell r="B1058" t="str">
            <v>Closed</v>
          </cell>
          <cell r="C1058" t="str">
            <v>Philip Mannion</v>
          </cell>
          <cell r="D1058" t="str">
            <v>Charged</v>
          </cell>
          <cell r="E1058" t="str">
            <v>Wunmi Agunbiade</v>
          </cell>
          <cell r="F1058" t="str">
            <v/>
          </cell>
          <cell r="G1058" t="str">
            <v/>
          </cell>
          <cell r="H1058" t="str">
            <v/>
          </cell>
          <cell r="I1058" t="str">
            <v/>
          </cell>
          <cell r="J1058" t="str">
            <v/>
          </cell>
          <cell r="K1058" t="str">
            <v/>
          </cell>
          <cell r="L1058" t="str">
            <v/>
          </cell>
          <cell r="M1058" t="str">
            <v/>
          </cell>
          <cell r="N1058" t="str">
            <v/>
          </cell>
          <cell r="O1058" t="str">
            <v/>
          </cell>
          <cell r="P1058" t="str">
            <v/>
          </cell>
          <cell r="Q1058" t="str">
            <v/>
          </cell>
          <cell r="R1058" t="str">
            <v>10.1371/journal.pone.0112035</v>
          </cell>
          <cell r="S1058" t="str">
            <v/>
          </cell>
        </row>
        <row r="1059">
          <cell r="A1059" t="str">
            <v>OAA0010074</v>
          </cell>
          <cell r="B1059" t="str">
            <v>Closed</v>
          </cell>
          <cell r="C1059" t="str">
            <v>Esther Rodriguez Villegas</v>
          </cell>
          <cell r="D1059" t="str">
            <v>Charged</v>
          </cell>
          <cell r="E1059" t="str">
            <v>Wunmi Agunbiade</v>
          </cell>
          <cell r="F1059" t="str">
            <v>Contract No. 239749</v>
          </cell>
          <cell r="G1059" t="str">
            <v/>
          </cell>
          <cell r="H1059">
            <v>359581</v>
          </cell>
          <cell r="I1059" t="str">
            <v/>
          </cell>
          <cell r="J1059" t="str">
            <v/>
          </cell>
          <cell r="K1059" t="str">
            <v/>
          </cell>
          <cell r="L1059" t="str">
            <v/>
          </cell>
          <cell r="M1059" t="str">
            <v/>
          </cell>
          <cell r="N1059" t="str">
            <v/>
          </cell>
          <cell r="O1059" t="str">
            <v/>
          </cell>
          <cell r="P1059" t="str">
            <v/>
          </cell>
          <cell r="Q1059" t="str">
            <v/>
          </cell>
          <cell r="R1059" t="str">
            <v>10.1109/JBHI.2014.2342501</v>
          </cell>
          <cell r="S1059" t="str">
            <v/>
          </cell>
        </row>
        <row r="1060">
          <cell r="A1060" t="str">
            <v>OAA0010243</v>
          </cell>
          <cell r="B1060" t="str">
            <v>Closed</v>
          </cell>
          <cell r="C1060" t="str">
            <v>Paul Bruce</v>
          </cell>
          <cell r="D1060" t="str">
            <v>Charged</v>
          </cell>
          <cell r="E1060" t="str">
            <v>Akposeba Mukoro</v>
          </cell>
          <cell r="F1060" t="str">
            <v/>
          </cell>
          <cell r="G1060" t="str">
            <v/>
          </cell>
          <cell r="H1060" t="str">
            <v/>
          </cell>
          <cell r="I1060" t="str">
            <v/>
          </cell>
          <cell r="J1060" t="str">
            <v/>
          </cell>
          <cell r="K1060" t="str">
            <v/>
          </cell>
          <cell r="L1060" t="str">
            <v/>
          </cell>
          <cell r="M1060" t="str">
            <v/>
          </cell>
          <cell r="N1060" t="str">
            <v/>
          </cell>
          <cell r="O1060" t="str">
            <v/>
          </cell>
          <cell r="P1060" t="str">
            <v/>
          </cell>
          <cell r="Q1060" t="str">
            <v/>
          </cell>
          <cell r="R1060" t="str">
            <v>10.1007/s00193-014-0533-4</v>
          </cell>
          <cell r="S1060" t="str">
            <v/>
          </cell>
        </row>
        <row r="1061">
          <cell r="A1061" t="str">
            <v>OAA0010294</v>
          </cell>
          <cell r="B1061" t="str">
            <v>In Progress</v>
          </cell>
          <cell r="C1061" t="str">
            <v>Konstantinos Beis</v>
          </cell>
          <cell r="D1061" t="str">
            <v>Pending</v>
          </cell>
          <cell r="E1061" t="str">
            <v>Philippa Hatch</v>
          </cell>
          <cell r="F1061" t="str">
            <v>BB/G023425/1</v>
          </cell>
          <cell r="G1061" t="str">
            <v/>
          </cell>
          <cell r="H1061">
            <v>309179</v>
          </cell>
          <cell r="I1061" t="str">
            <v>BB/H01778X/1</v>
          </cell>
          <cell r="J1061">
            <v>368689</v>
          </cell>
          <cell r="K1061" t="str">
            <v>WT/099165/Z/12/Z</v>
          </cell>
          <cell r="L1061">
            <v>528411</v>
          </cell>
          <cell r="M1061" t="str">
            <v/>
          </cell>
          <cell r="N1061" t="str">
            <v/>
          </cell>
          <cell r="O1061" t="str">
            <v/>
          </cell>
          <cell r="P1061" t="str">
            <v/>
          </cell>
          <cell r="Q1061" t="str">
            <v/>
          </cell>
          <cell r="R1061" t="str">
            <v>10.1073/pnas.1320506111</v>
          </cell>
          <cell r="S1061" t="str">
            <v/>
          </cell>
        </row>
        <row r="1062">
          <cell r="A1062" t="str">
            <v>OAA0010289</v>
          </cell>
          <cell r="B1062" t="str">
            <v>Rejected</v>
          </cell>
          <cell r="C1062" t="str">
            <v>Chris McLeod</v>
          </cell>
          <cell r="D1062" t="str">
            <v>Pending</v>
          </cell>
          <cell r="E1062" t="str">
            <v>Philippa Hatch</v>
          </cell>
          <cell r="F1062" t="str">
            <v>095932/Z/11/Z</v>
          </cell>
          <cell r="G1062" t="str">
            <v/>
          </cell>
          <cell r="H1062">
            <v>460242</v>
          </cell>
          <cell r="I1062" t="str">
            <v/>
          </cell>
          <cell r="J1062" t="str">
            <v/>
          </cell>
          <cell r="K1062" t="str">
            <v/>
          </cell>
          <cell r="L1062" t="str">
            <v/>
          </cell>
          <cell r="M1062" t="str">
            <v/>
          </cell>
          <cell r="N1062" t="str">
            <v/>
          </cell>
          <cell r="O1062" t="str">
            <v/>
          </cell>
          <cell r="P1062" t="str">
            <v/>
          </cell>
          <cell r="Q1062" t="str">
            <v/>
          </cell>
          <cell r="R1062" t="str">
            <v>DOI: 10.1049/htl.2014.0066</v>
          </cell>
          <cell r="S1062" t="str">
            <v/>
          </cell>
        </row>
        <row r="1063">
          <cell r="A1063" t="str">
            <v>OAA0010145</v>
          </cell>
          <cell r="B1063" t="str">
            <v>Closed</v>
          </cell>
          <cell r="C1063" t="str">
            <v>James Bull</v>
          </cell>
          <cell r="D1063" t="str">
            <v>Charged</v>
          </cell>
          <cell r="E1063" t="str">
            <v>Wunmi Agunbiade</v>
          </cell>
          <cell r="F1063" t="str">
            <v>EP/J001538/1</v>
          </cell>
          <cell r="G1063" t="str">
            <v/>
          </cell>
          <cell r="H1063">
            <v>467400</v>
          </cell>
          <cell r="I1063" t="str">
            <v/>
          </cell>
          <cell r="J1063" t="str">
            <v/>
          </cell>
          <cell r="K1063" t="str">
            <v/>
          </cell>
          <cell r="L1063" t="str">
            <v/>
          </cell>
          <cell r="M1063" t="str">
            <v/>
          </cell>
          <cell r="N1063" t="str">
            <v/>
          </cell>
          <cell r="O1063" t="str">
            <v/>
          </cell>
          <cell r="P1063" t="str">
            <v/>
          </cell>
          <cell r="Q1063" t="str">
            <v/>
          </cell>
          <cell r="R1063" t="str">
            <v>10.1021/ol502511g</v>
          </cell>
          <cell r="S1063" t="str">
            <v/>
          </cell>
        </row>
        <row r="1064">
          <cell r="A1064" t="str">
            <v>OAA0010152</v>
          </cell>
          <cell r="B1064" t="str">
            <v>Closed</v>
          </cell>
          <cell r="C1064" t="str">
            <v>Jose Antonio Carrillo de la Plata</v>
          </cell>
          <cell r="D1064" t="str">
            <v>Charged</v>
          </cell>
          <cell r="E1064" t="str">
            <v>Wunmi Agunbiade</v>
          </cell>
          <cell r="F1064" t="str">
            <v>EP/K008404/1</v>
          </cell>
          <cell r="G1064" t="str">
            <v/>
          </cell>
          <cell r="H1064">
            <v>517244</v>
          </cell>
          <cell r="I1064" t="str">
            <v>WM120001</v>
          </cell>
          <cell r="J1064">
            <v>511838</v>
          </cell>
          <cell r="K1064" t="str">
            <v/>
          </cell>
          <cell r="L1064" t="str">
            <v/>
          </cell>
          <cell r="M1064" t="str">
            <v/>
          </cell>
          <cell r="N1064" t="str">
            <v/>
          </cell>
          <cell r="O1064" t="str">
            <v/>
          </cell>
          <cell r="P1064" t="str">
            <v/>
          </cell>
          <cell r="Q1064" t="str">
            <v/>
          </cell>
          <cell r="R1064" t="str">
            <v>10.1098/rsta.2013.0399</v>
          </cell>
          <cell r="S1064" t="str">
            <v/>
          </cell>
        </row>
        <row r="1065">
          <cell r="A1065" t="str">
            <v>OAA0010043</v>
          </cell>
          <cell r="B1065" t="str">
            <v>Closed</v>
          </cell>
          <cell r="C1065" t="str">
            <v>Mark Sephton</v>
          </cell>
          <cell r="D1065" t="str">
            <v>Charged</v>
          </cell>
          <cell r="E1065" t="str">
            <v>Wunmi Agunbiade</v>
          </cell>
          <cell r="F1065" t="str">
            <v>RPG-213</v>
          </cell>
          <cell r="G1065" t="str">
            <v/>
          </cell>
          <cell r="H1065">
            <v>470451</v>
          </cell>
          <cell r="I1065" t="str">
            <v/>
          </cell>
          <cell r="J1065" t="str">
            <v/>
          </cell>
          <cell r="K1065" t="str">
            <v/>
          </cell>
          <cell r="L1065" t="str">
            <v/>
          </cell>
          <cell r="M1065" t="str">
            <v/>
          </cell>
          <cell r="N1065" t="str">
            <v/>
          </cell>
          <cell r="O1065" t="str">
            <v/>
          </cell>
          <cell r="P1065" t="str">
            <v/>
          </cell>
          <cell r="Q1065" t="str">
            <v/>
          </cell>
          <cell r="R1065" t="str">
            <v>10.1016/j.aca.2014.07.020</v>
          </cell>
          <cell r="S1065" t="str">
            <v/>
          </cell>
        </row>
        <row r="1066">
          <cell r="A1066" t="str">
            <v>OAA0010024</v>
          </cell>
          <cell r="B1066" t="str">
            <v>Closed</v>
          </cell>
          <cell r="C1066" t="str">
            <v>Martin Buck</v>
          </cell>
          <cell r="D1066" t="str">
            <v>Charged</v>
          </cell>
          <cell r="E1066" t="str">
            <v>Wunmi Agunbiade</v>
          </cell>
          <cell r="F1066" t="str">
            <v>BB/G020434/1</v>
          </cell>
          <cell r="G1066" t="str">
            <v/>
          </cell>
          <cell r="H1066">
            <v>276265</v>
          </cell>
          <cell r="I1066" t="str">
            <v/>
          </cell>
          <cell r="J1066" t="str">
            <v/>
          </cell>
          <cell r="K1066" t="str">
            <v/>
          </cell>
          <cell r="L1066" t="str">
            <v/>
          </cell>
          <cell r="M1066" t="str">
            <v/>
          </cell>
          <cell r="N1066" t="str">
            <v/>
          </cell>
          <cell r="O1066" t="str">
            <v/>
          </cell>
          <cell r="P1066" t="str">
            <v/>
          </cell>
          <cell r="Q1066" t="str">
            <v/>
          </cell>
          <cell r="R1066" t="str">
            <v>10.3389/fpls.2014.00242</v>
          </cell>
          <cell r="S1066" t="str">
            <v/>
          </cell>
        </row>
        <row r="1067">
          <cell r="A1067" t="str">
            <v>OAA0010022</v>
          </cell>
          <cell r="B1067" t="str">
            <v>Closed</v>
          </cell>
          <cell r="C1067" t="str">
            <v>Zahra Sharif Khodaei</v>
          </cell>
          <cell r="D1067" t="str">
            <v>Charged</v>
          </cell>
          <cell r="E1067" t="str">
            <v>Wunmi Agunbiade</v>
          </cell>
          <cell r="F1067" t="str">
            <v/>
          </cell>
          <cell r="G1067" t="str">
            <v/>
          </cell>
          <cell r="H1067" t="str">
            <v/>
          </cell>
          <cell r="I1067" t="str">
            <v/>
          </cell>
          <cell r="J1067" t="str">
            <v/>
          </cell>
          <cell r="K1067" t="str">
            <v/>
          </cell>
          <cell r="L1067" t="str">
            <v/>
          </cell>
          <cell r="M1067" t="str">
            <v/>
          </cell>
          <cell r="N1067" t="str">
            <v/>
          </cell>
          <cell r="O1067" t="str">
            <v/>
          </cell>
          <cell r="P1067" t="str">
            <v/>
          </cell>
          <cell r="Q1067" t="str">
            <v/>
          </cell>
          <cell r="R1067" t="str">
            <v>10.1088/0964-1726/23/7/075007</v>
          </cell>
          <cell r="S1067" t="str">
            <v/>
          </cell>
        </row>
        <row r="1068">
          <cell r="A1068" t="str">
            <v>OAA0010014</v>
          </cell>
          <cell r="B1068" t="str">
            <v>Closed</v>
          </cell>
          <cell r="C1068" t="str">
            <v>Clare Lloyd</v>
          </cell>
          <cell r="D1068" t="str">
            <v>Charged</v>
          </cell>
          <cell r="E1068" t="str">
            <v>Wunmi Agunbiade</v>
          </cell>
          <cell r="F1068" t="str">
            <v>083586/Z/07/Z</v>
          </cell>
          <cell r="G1068" t="str">
            <v/>
          </cell>
          <cell r="H1068">
            <v>92146</v>
          </cell>
          <cell r="I1068" t="str">
            <v/>
          </cell>
          <cell r="J1068" t="str">
            <v/>
          </cell>
          <cell r="K1068" t="str">
            <v/>
          </cell>
          <cell r="L1068" t="str">
            <v/>
          </cell>
          <cell r="M1068" t="str">
            <v/>
          </cell>
          <cell r="N1068" t="str">
            <v/>
          </cell>
          <cell r="O1068" t="str">
            <v/>
          </cell>
          <cell r="P1068" t="str">
            <v/>
          </cell>
          <cell r="Q1068" t="str">
            <v/>
          </cell>
          <cell r="R1068" t="str">
            <v>10.1111/all.12465</v>
          </cell>
          <cell r="S1068" t="str">
            <v/>
          </cell>
        </row>
        <row r="1069">
          <cell r="A1069" t="str">
            <v>OAA0010168</v>
          </cell>
          <cell r="B1069" t="str">
            <v>Closed</v>
          </cell>
          <cell r="C1069" t="str">
            <v>George Britovsek</v>
          </cell>
          <cell r="D1069" t="str">
            <v>Charged</v>
          </cell>
          <cell r="E1069" t="str">
            <v>Wunmi Agunbiade</v>
          </cell>
          <cell r="F1069" t="str">
            <v/>
          </cell>
          <cell r="G1069" t="str">
            <v/>
          </cell>
          <cell r="H1069" t="str">
            <v/>
          </cell>
          <cell r="I1069" t="str">
            <v/>
          </cell>
          <cell r="J1069" t="str">
            <v/>
          </cell>
          <cell r="K1069" t="str">
            <v/>
          </cell>
          <cell r="L1069" t="str">
            <v/>
          </cell>
          <cell r="M1069" t="str">
            <v/>
          </cell>
          <cell r="N1069" t="str">
            <v/>
          </cell>
          <cell r="O1069" t="str">
            <v/>
          </cell>
          <cell r="P1069" t="str">
            <v/>
          </cell>
          <cell r="Q1069" t="str">
            <v/>
          </cell>
          <cell r="R1069" t="str">
            <v>10.1021/ja5055143</v>
          </cell>
          <cell r="S1069" t="str">
            <v/>
          </cell>
        </row>
        <row r="1070">
          <cell r="A1070" t="str">
            <v>OAA0010169</v>
          </cell>
          <cell r="B1070" t="str">
            <v>Closed</v>
          </cell>
          <cell r="C1070" t="str">
            <v>Evangelos Bellos</v>
          </cell>
          <cell r="D1070" t="str">
            <v>Charged</v>
          </cell>
          <cell r="E1070" t="str">
            <v>Wunmi Agunbiade</v>
          </cell>
          <cell r="F1070" t="str">
            <v/>
          </cell>
          <cell r="G1070" t="str">
            <v/>
          </cell>
          <cell r="H1070" t="str">
            <v/>
          </cell>
          <cell r="I1070" t="str">
            <v/>
          </cell>
          <cell r="J1070" t="str">
            <v/>
          </cell>
          <cell r="K1070" t="str">
            <v/>
          </cell>
          <cell r="L1070" t="str">
            <v/>
          </cell>
          <cell r="M1070" t="str">
            <v/>
          </cell>
          <cell r="N1070" t="str">
            <v/>
          </cell>
          <cell r="O1070" t="str">
            <v/>
          </cell>
          <cell r="P1070" t="str">
            <v/>
          </cell>
          <cell r="Q1070" t="str">
            <v/>
          </cell>
          <cell r="R1070" t="str">
            <v>10.1093/nar/gku849</v>
          </cell>
          <cell r="S1070" t="str">
            <v/>
          </cell>
        </row>
        <row r="1071">
          <cell r="A1071" t="str">
            <v>OAA0010081</v>
          </cell>
          <cell r="B1071" t="str">
            <v>Closed</v>
          </cell>
          <cell r="C1071" t="str">
            <v>Josip Car</v>
          </cell>
          <cell r="D1071" t="str">
            <v>Charged</v>
          </cell>
          <cell r="E1071" t="str">
            <v>Wunmi Agunbiade</v>
          </cell>
          <cell r="F1071" t="str">
            <v/>
          </cell>
          <cell r="G1071" t="str">
            <v/>
          </cell>
          <cell r="H1071" t="str">
            <v/>
          </cell>
          <cell r="I1071" t="str">
            <v/>
          </cell>
          <cell r="J1071" t="str">
            <v/>
          </cell>
          <cell r="K1071" t="str">
            <v/>
          </cell>
          <cell r="L1071" t="str">
            <v/>
          </cell>
          <cell r="M1071" t="str">
            <v/>
          </cell>
          <cell r="N1071" t="str">
            <v/>
          </cell>
          <cell r="O1071" t="str">
            <v/>
          </cell>
          <cell r="P1071" t="str">
            <v/>
          </cell>
          <cell r="Q1071" t="str">
            <v/>
          </cell>
          <cell r="R1071" t="str">
            <v>10.7189/jogh.04.010405</v>
          </cell>
          <cell r="S1071" t="str">
            <v/>
          </cell>
        </row>
        <row r="1072">
          <cell r="A1072" t="str">
            <v>OAA0010083</v>
          </cell>
          <cell r="B1072" t="str">
            <v>Closed</v>
          </cell>
          <cell r="C1072" t="str">
            <v>Josip Car</v>
          </cell>
          <cell r="D1072" t="str">
            <v>Charged</v>
          </cell>
          <cell r="E1072" t="str">
            <v>Wunmi Agunbiade</v>
          </cell>
          <cell r="F1072" t="str">
            <v/>
          </cell>
          <cell r="G1072" t="str">
            <v/>
          </cell>
          <cell r="H1072" t="str">
            <v/>
          </cell>
          <cell r="I1072" t="str">
            <v/>
          </cell>
          <cell r="J1072" t="str">
            <v/>
          </cell>
          <cell r="K1072" t="str">
            <v/>
          </cell>
          <cell r="L1072" t="str">
            <v/>
          </cell>
          <cell r="M1072" t="str">
            <v/>
          </cell>
          <cell r="N1072" t="str">
            <v/>
          </cell>
          <cell r="O1072" t="str">
            <v/>
          </cell>
          <cell r="P1072" t="str">
            <v/>
          </cell>
          <cell r="Q1072" t="str">
            <v/>
          </cell>
          <cell r="R1072" t="str">
            <v>10.7189/jogh.04.010406</v>
          </cell>
          <cell r="S1072" t="str">
            <v/>
          </cell>
        </row>
        <row r="1073">
          <cell r="A1073" t="str">
            <v>OAA0010112</v>
          </cell>
          <cell r="B1073" t="str">
            <v>Closed</v>
          </cell>
          <cell r="C1073" t="str">
            <v>Ambrose Taylor</v>
          </cell>
          <cell r="D1073" t="str">
            <v>Charged</v>
          </cell>
          <cell r="E1073" t="str">
            <v>Wunmi Agunbiade</v>
          </cell>
          <cell r="F1073" t="str">
            <v/>
          </cell>
          <cell r="G1073" t="str">
            <v/>
          </cell>
          <cell r="H1073" t="str">
            <v/>
          </cell>
          <cell r="I1073" t="str">
            <v/>
          </cell>
          <cell r="J1073" t="str">
            <v/>
          </cell>
          <cell r="K1073" t="str">
            <v/>
          </cell>
          <cell r="L1073" t="str">
            <v/>
          </cell>
          <cell r="M1073" t="str">
            <v/>
          </cell>
          <cell r="N1073" t="str">
            <v/>
          </cell>
          <cell r="O1073" t="str">
            <v/>
          </cell>
          <cell r="P1073" t="str">
            <v/>
          </cell>
          <cell r="Q1073" t="str">
            <v/>
          </cell>
          <cell r="R1073" t="str">
            <v>10.1016/j.porgcoat.2014.08.009</v>
          </cell>
          <cell r="S1073" t="str">
            <v/>
          </cell>
        </row>
        <row r="1074">
          <cell r="A1074" t="str">
            <v>OAA0010138</v>
          </cell>
          <cell r="B1074" t="str">
            <v>Closed</v>
          </cell>
          <cell r="C1074" t="str">
            <v>Paul Elliott</v>
          </cell>
          <cell r="D1074" t="str">
            <v>Charged</v>
          </cell>
          <cell r="E1074" t="str">
            <v>Wunmi Agunbiade</v>
          </cell>
          <cell r="F1074" t="str">
            <v>PG0484</v>
          </cell>
          <cell r="G1074" t="str">
            <v/>
          </cell>
          <cell r="H1074">
            <v>3934</v>
          </cell>
          <cell r="I1074" t="str">
            <v>RDC01 79560</v>
          </cell>
          <cell r="J1074">
            <v>464809</v>
          </cell>
          <cell r="K1074" t="str">
            <v/>
          </cell>
          <cell r="L1074" t="str">
            <v/>
          </cell>
          <cell r="M1074" t="str">
            <v/>
          </cell>
          <cell r="N1074" t="str">
            <v/>
          </cell>
          <cell r="O1074" t="str">
            <v/>
          </cell>
          <cell r="P1074" t="str">
            <v/>
          </cell>
          <cell r="Q1074" t="str">
            <v/>
          </cell>
          <cell r="R1074" t="str">
            <v>10.1016/j.envres.2014.07.025</v>
          </cell>
          <cell r="S1074" t="str">
            <v/>
          </cell>
        </row>
        <row r="1075">
          <cell r="A1075" t="str">
            <v>OAA0010128</v>
          </cell>
          <cell r="B1075" t="str">
            <v>Closed</v>
          </cell>
          <cell r="C1075" t="str">
            <v>Kristel Fobelets</v>
          </cell>
          <cell r="D1075" t="str">
            <v>Charged</v>
          </cell>
          <cell r="E1075" t="str">
            <v>Wunmi Agunbiade</v>
          </cell>
          <cell r="F1075" t="str">
            <v/>
          </cell>
          <cell r="G1075" t="str">
            <v/>
          </cell>
          <cell r="H1075" t="str">
            <v/>
          </cell>
          <cell r="I1075" t="str">
            <v/>
          </cell>
          <cell r="J1075" t="str">
            <v/>
          </cell>
          <cell r="K1075" t="str">
            <v/>
          </cell>
          <cell r="L1075" t="str">
            <v/>
          </cell>
          <cell r="M1075" t="str">
            <v/>
          </cell>
          <cell r="N1075" t="str">
            <v/>
          </cell>
          <cell r="O1075" t="str">
            <v/>
          </cell>
          <cell r="P1075" t="str">
            <v/>
          </cell>
          <cell r="Q1075" t="str">
            <v/>
          </cell>
          <cell r="R1075" t="str">
            <v>10.1109/TNANO.2014.2349738</v>
          </cell>
          <cell r="S1075" t="str">
            <v/>
          </cell>
        </row>
        <row r="1076">
          <cell r="A1076" t="str">
            <v>OAA0010122</v>
          </cell>
          <cell r="B1076" t="str">
            <v>Closed</v>
          </cell>
          <cell r="C1076" t="str">
            <v>Patrik Jones</v>
          </cell>
          <cell r="D1076" t="str">
            <v>Charged</v>
          </cell>
          <cell r="E1076" t="str">
            <v>Wunmi Agunbiade</v>
          </cell>
          <cell r="F1076" t="str">
            <v>260661</v>
          </cell>
          <cell r="G1076" t="str">
            <v/>
          </cell>
          <cell r="H1076">
            <v>575986</v>
          </cell>
          <cell r="I1076" t="str">
            <v/>
          </cell>
          <cell r="J1076" t="str">
            <v/>
          </cell>
          <cell r="K1076" t="str">
            <v/>
          </cell>
          <cell r="L1076" t="str">
            <v/>
          </cell>
          <cell r="M1076" t="str">
            <v/>
          </cell>
          <cell r="N1076" t="str">
            <v/>
          </cell>
          <cell r="O1076" t="str">
            <v/>
          </cell>
          <cell r="P1076" t="str">
            <v/>
          </cell>
          <cell r="Q1076" t="str">
            <v/>
          </cell>
          <cell r="R1076" t="str">
            <v>10.1038/ncomms5731</v>
          </cell>
          <cell r="S1076" t="str">
            <v/>
          </cell>
        </row>
        <row r="1077">
          <cell r="A1077" t="str">
            <v>OAA0010030</v>
          </cell>
          <cell r="B1077" t="str">
            <v>Closed</v>
          </cell>
          <cell r="C1077" t="str">
            <v>Omar Bacarreza Nogales</v>
          </cell>
          <cell r="D1077" t="str">
            <v>Charged</v>
          </cell>
          <cell r="E1077" t="str">
            <v>Wunmi Agunbiade</v>
          </cell>
          <cell r="F1077" t="str">
            <v/>
          </cell>
          <cell r="G1077" t="str">
            <v/>
          </cell>
          <cell r="H1077" t="str">
            <v/>
          </cell>
          <cell r="I1077" t="str">
            <v/>
          </cell>
          <cell r="J1077" t="str">
            <v/>
          </cell>
          <cell r="K1077" t="str">
            <v/>
          </cell>
          <cell r="L1077" t="str">
            <v/>
          </cell>
          <cell r="M1077" t="str">
            <v/>
          </cell>
          <cell r="N1077" t="str">
            <v/>
          </cell>
          <cell r="O1077" t="str">
            <v/>
          </cell>
          <cell r="P1077" t="str">
            <v/>
          </cell>
          <cell r="Q1077" t="str">
            <v/>
          </cell>
          <cell r="R1077" t="str">
            <v>10.1007/s00158-014-1136-5</v>
          </cell>
          <cell r="S1077" t="str">
            <v/>
          </cell>
        </row>
        <row r="1078">
          <cell r="A1078" t="str">
            <v>OAA0010073</v>
          </cell>
          <cell r="B1078" t="str">
            <v>Closed</v>
          </cell>
          <cell r="C1078" t="str">
            <v>Esther Rodriguez Villegas</v>
          </cell>
          <cell r="D1078" t="str">
            <v>Charged</v>
          </cell>
          <cell r="E1078" t="str">
            <v>Wunmi Agunbiade</v>
          </cell>
          <cell r="F1078" t="str">
            <v>Contract No. 239749</v>
          </cell>
          <cell r="G1078" t="str">
            <v/>
          </cell>
          <cell r="H1078">
            <v>359581</v>
          </cell>
          <cell r="I1078" t="str">
            <v/>
          </cell>
          <cell r="J1078" t="str">
            <v/>
          </cell>
          <cell r="K1078" t="str">
            <v/>
          </cell>
          <cell r="L1078" t="str">
            <v/>
          </cell>
          <cell r="M1078" t="str">
            <v/>
          </cell>
          <cell r="N1078" t="str">
            <v/>
          </cell>
          <cell r="O1078" t="str">
            <v/>
          </cell>
          <cell r="P1078" t="str">
            <v/>
          </cell>
          <cell r="Q1078" t="str">
            <v/>
          </cell>
          <cell r="R1078" t="str">
            <v>10.1007/s10439-014-1085-6</v>
          </cell>
          <cell r="S1078" t="str">
            <v/>
          </cell>
        </row>
        <row r="1079">
          <cell r="A1079" t="str">
            <v>OAA0010021</v>
          </cell>
          <cell r="B1079" t="str">
            <v>Closed</v>
          </cell>
          <cell r="C1079" t="str">
            <v>Danilo Mandic</v>
          </cell>
          <cell r="D1079" t="str">
            <v>Charged</v>
          </cell>
          <cell r="E1079" t="str">
            <v>Wunmi Agunbiade</v>
          </cell>
          <cell r="F1079" t="str">
            <v/>
          </cell>
          <cell r="G1079" t="str">
            <v/>
          </cell>
          <cell r="H1079" t="str">
            <v/>
          </cell>
          <cell r="I1079" t="str">
            <v/>
          </cell>
          <cell r="J1079" t="str">
            <v/>
          </cell>
          <cell r="K1079" t="str">
            <v/>
          </cell>
          <cell r="L1079" t="str">
            <v/>
          </cell>
          <cell r="M1079" t="str">
            <v/>
          </cell>
          <cell r="N1079" t="str">
            <v/>
          </cell>
          <cell r="O1079" t="str">
            <v/>
          </cell>
          <cell r="P1079" t="str">
            <v/>
          </cell>
          <cell r="Q1079" t="str">
            <v/>
          </cell>
          <cell r="R1079" t="str">
            <v>10.1109/TIT.2014.2333734</v>
          </cell>
          <cell r="S1079" t="str">
            <v/>
          </cell>
        </row>
        <row r="1080">
          <cell r="A1080" t="str">
            <v>OAA0010084</v>
          </cell>
          <cell r="B1080" t="str">
            <v>Closed</v>
          </cell>
          <cell r="C1080" t="str">
            <v>Lucy Lambe</v>
          </cell>
          <cell r="D1080" t="str">
            <v>Charged</v>
          </cell>
          <cell r="E1080" t="str">
            <v>Wunmi Agunbiade</v>
          </cell>
          <cell r="F1080" t="str">
            <v/>
          </cell>
          <cell r="G1080" t="str">
            <v/>
          </cell>
          <cell r="H1080" t="str">
            <v/>
          </cell>
          <cell r="I1080" t="str">
            <v/>
          </cell>
          <cell r="J1080" t="str">
            <v/>
          </cell>
          <cell r="K1080" t="str">
            <v/>
          </cell>
          <cell r="L1080" t="str">
            <v/>
          </cell>
          <cell r="M1080" t="str">
            <v/>
          </cell>
          <cell r="N1080" t="str">
            <v/>
          </cell>
          <cell r="O1080" t="str">
            <v/>
          </cell>
          <cell r="P1080" t="str">
            <v/>
          </cell>
          <cell r="Q1080" t="str">
            <v/>
          </cell>
          <cell r="R1080" t="str">
            <v>10.1136/flgastro-2014-100460</v>
          </cell>
          <cell r="S1080" t="str">
            <v/>
          </cell>
        </row>
        <row r="1081">
          <cell r="A1081" t="str">
            <v>OAA0010071</v>
          </cell>
          <cell r="B1081" t="str">
            <v>Closed</v>
          </cell>
          <cell r="C1081" t="str">
            <v>Matthew Jackson</v>
          </cell>
          <cell r="D1081" t="str">
            <v>Charged</v>
          </cell>
          <cell r="E1081" t="str">
            <v>Wunmi Agunbiade</v>
          </cell>
          <cell r="F1081" t="str">
            <v/>
          </cell>
          <cell r="G1081" t="str">
            <v/>
          </cell>
          <cell r="H1081" t="str">
            <v/>
          </cell>
          <cell r="I1081" t="str">
            <v/>
          </cell>
          <cell r="J1081" t="str">
            <v/>
          </cell>
          <cell r="K1081" t="str">
            <v/>
          </cell>
          <cell r="L1081" t="str">
            <v/>
          </cell>
          <cell r="M1081" t="str">
            <v/>
          </cell>
          <cell r="N1081" t="str">
            <v/>
          </cell>
          <cell r="O1081" t="str">
            <v/>
          </cell>
          <cell r="P1081" t="str">
            <v/>
          </cell>
          <cell r="Q1081" t="str">
            <v/>
          </cell>
          <cell r="R1081" t="str">
            <v>10.1002/2014JB011249</v>
          </cell>
          <cell r="S1081" t="str">
            <v/>
          </cell>
        </row>
        <row r="1082">
          <cell r="A1082" t="str">
            <v>OAA0010038</v>
          </cell>
          <cell r="B1082" t="str">
            <v>Closed</v>
          </cell>
          <cell r="C1082" t="str">
            <v/>
          </cell>
          <cell r="D1082" t="str">
            <v>Charged</v>
          </cell>
          <cell r="E1082" t="str">
            <v>Wunmi Agunbiade</v>
          </cell>
          <cell r="F1082" t="str">
            <v>291482</v>
          </cell>
          <cell r="G1082" t="str">
            <v/>
          </cell>
          <cell r="H1082">
            <v>490480</v>
          </cell>
          <cell r="I1082" t="str">
            <v/>
          </cell>
          <cell r="J1082" t="str">
            <v/>
          </cell>
          <cell r="K1082" t="str">
            <v/>
          </cell>
          <cell r="L1082" t="str">
            <v/>
          </cell>
          <cell r="M1082" t="str">
            <v/>
          </cell>
          <cell r="N1082" t="str">
            <v/>
          </cell>
          <cell r="O1082" t="str">
            <v/>
          </cell>
          <cell r="P1082" t="str">
            <v/>
          </cell>
          <cell r="Q1082" t="str">
            <v/>
          </cell>
          <cell r="R1082" t="str">
            <v>10.1021/ja412058x</v>
          </cell>
          <cell r="S1082" t="str">
            <v/>
          </cell>
        </row>
        <row r="1083">
          <cell r="A1083" t="str">
            <v>OAA0010017</v>
          </cell>
          <cell r="B1083" t="str">
            <v>Closed</v>
          </cell>
          <cell r="C1083" t="str">
            <v>Jason Hodgson</v>
          </cell>
          <cell r="D1083" t="str">
            <v>Charged</v>
          </cell>
          <cell r="E1083" t="str">
            <v>Wunmi Agunbiade</v>
          </cell>
          <cell r="F1083" t="str">
            <v/>
          </cell>
          <cell r="G1083" t="str">
            <v/>
          </cell>
          <cell r="H1083" t="str">
            <v/>
          </cell>
          <cell r="I1083" t="str">
            <v/>
          </cell>
          <cell r="J1083" t="str">
            <v/>
          </cell>
          <cell r="K1083" t="str">
            <v/>
          </cell>
          <cell r="L1083" t="str">
            <v/>
          </cell>
          <cell r="M1083" t="str">
            <v/>
          </cell>
          <cell r="N1083" t="str">
            <v/>
          </cell>
          <cell r="O1083" t="str">
            <v/>
          </cell>
          <cell r="P1083" t="str">
            <v/>
          </cell>
          <cell r="Q1083" t="str">
            <v/>
          </cell>
          <cell r="R1083" t="str">
            <v>10.1098/rspb.2014.0930</v>
          </cell>
          <cell r="S1083" t="str">
            <v/>
          </cell>
        </row>
        <row r="1084">
          <cell r="A1084" t="str">
            <v>OAA0010016</v>
          </cell>
          <cell r="B1084" t="str">
            <v>Closed</v>
          </cell>
          <cell r="C1084" t="str">
            <v>Jason Hodgson</v>
          </cell>
          <cell r="D1084" t="str">
            <v>Charged</v>
          </cell>
          <cell r="E1084" t="str">
            <v>Wunmi Agunbiade</v>
          </cell>
          <cell r="F1084" t="str">
            <v/>
          </cell>
          <cell r="G1084" t="str">
            <v/>
          </cell>
          <cell r="H1084" t="str">
            <v/>
          </cell>
          <cell r="I1084" t="str">
            <v/>
          </cell>
          <cell r="J1084" t="str">
            <v/>
          </cell>
          <cell r="K1084" t="str">
            <v/>
          </cell>
          <cell r="L1084" t="str">
            <v/>
          </cell>
          <cell r="M1084" t="str">
            <v/>
          </cell>
          <cell r="N1084" t="str">
            <v/>
          </cell>
          <cell r="O1084" t="str">
            <v/>
          </cell>
          <cell r="P1084" t="str">
            <v/>
          </cell>
          <cell r="Q1084" t="str">
            <v/>
          </cell>
          <cell r="R1084" t="str">
            <v>10.1371/journal.pgen.1004393</v>
          </cell>
          <cell r="S1084" t="str">
            <v/>
          </cell>
        </row>
        <row r="1085">
          <cell r="A1085" t="str">
            <v>OAA0010265</v>
          </cell>
          <cell r="B1085" t="str">
            <v>Rejected</v>
          </cell>
          <cell r="C1085" t="str">
            <v>Adriana Paluszny Rodriguez</v>
          </cell>
          <cell r="D1085" t="str">
            <v>Pending</v>
          </cell>
          <cell r="E1085" t="str">
            <v>Lucy Lambe</v>
          </cell>
          <cell r="F1085" t="str">
            <v/>
          </cell>
          <cell r="G1085" t="str">
            <v/>
          </cell>
          <cell r="H1085" t="str">
            <v/>
          </cell>
          <cell r="I1085" t="str">
            <v/>
          </cell>
          <cell r="J1085" t="str">
            <v/>
          </cell>
          <cell r="K1085" t="str">
            <v/>
          </cell>
          <cell r="L1085" t="str">
            <v/>
          </cell>
          <cell r="M1085" t="str">
            <v/>
          </cell>
          <cell r="N1085" t="str">
            <v/>
          </cell>
          <cell r="O1085" t="str">
            <v/>
          </cell>
          <cell r="P1085" t="str">
            <v/>
          </cell>
          <cell r="Q1085" t="str">
            <v/>
          </cell>
          <cell r="R1085" t="str">
            <v>10.1002/nme.4537</v>
          </cell>
          <cell r="S1085" t="str">
            <v/>
          </cell>
        </row>
        <row r="1086">
          <cell r="A1086" t="str">
            <v>OAA0010267</v>
          </cell>
          <cell r="B1086" t="str">
            <v>Rejected</v>
          </cell>
          <cell r="C1086" t="str">
            <v>Adriana Paluszny Rodriguez</v>
          </cell>
          <cell r="D1086" t="str">
            <v>Pending</v>
          </cell>
          <cell r="E1086" t="str">
            <v>Lucy Lambe</v>
          </cell>
          <cell r="F1086" t="str">
            <v/>
          </cell>
          <cell r="G1086" t="str">
            <v/>
          </cell>
          <cell r="H1086" t="str">
            <v/>
          </cell>
          <cell r="I1086" t="str">
            <v/>
          </cell>
          <cell r="J1086" t="str">
            <v/>
          </cell>
          <cell r="K1086" t="str">
            <v/>
          </cell>
          <cell r="L1086" t="str">
            <v/>
          </cell>
          <cell r="M1086" t="str">
            <v/>
          </cell>
          <cell r="N1086" t="str">
            <v/>
          </cell>
          <cell r="O1086" t="str">
            <v/>
          </cell>
          <cell r="P1086" t="str">
            <v/>
          </cell>
          <cell r="Q1086" t="str">
            <v/>
          </cell>
          <cell r="R1086" t="str">
            <v>10.1007/s00466-013-0864-5</v>
          </cell>
          <cell r="S1086" t="str">
            <v/>
          </cell>
        </row>
        <row r="1087">
          <cell r="A1087" t="str">
            <v>OAA0010056</v>
          </cell>
          <cell r="B1087" t="str">
            <v>Closed</v>
          </cell>
          <cell r="C1087" t="str">
            <v>Andrew Ashley</v>
          </cell>
          <cell r="D1087" t="str">
            <v>Charged</v>
          </cell>
          <cell r="E1087" t="str">
            <v>Wunmi Agunbiade</v>
          </cell>
          <cell r="F1087" t="str">
            <v/>
          </cell>
          <cell r="G1087" t="str">
            <v/>
          </cell>
          <cell r="H1087" t="str">
            <v/>
          </cell>
          <cell r="I1087" t="str">
            <v/>
          </cell>
          <cell r="J1087" t="str">
            <v/>
          </cell>
          <cell r="K1087" t="str">
            <v/>
          </cell>
          <cell r="L1087" t="str">
            <v/>
          </cell>
          <cell r="M1087" t="str">
            <v/>
          </cell>
          <cell r="N1087" t="str">
            <v/>
          </cell>
          <cell r="O1087" t="str">
            <v/>
          </cell>
          <cell r="P1087" t="str">
            <v/>
          </cell>
          <cell r="Q1087" t="str">
            <v/>
          </cell>
          <cell r="R1087" t="str">
            <v xml:space="preserve">10.1002/anie.201405531R1 </v>
          </cell>
          <cell r="S1087" t="str">
            <v/>
          </cell>
        </row>
        <row r="1088">
          <cell r="A1088" t="str">
            <v>OAA0010153</v>
          </cell>
          <cell r="B1088" t="str">
            <v>In Progress</v>
          </cell>
          <cell r="C1088" t="str">
            <v>Chris Braddock</v>
          </cell>
          <cell r="D1088" t="str">
            <v>Charged</v>
          </cell>
          <cell r="E1088" t="str">
            <v>Lucy Lambe</v>
          </cell>
          <cell r="F1088" t="str">
            <v/>
          </cell>
          <cell r="G1088" t="str">
            <v/>
          </cell>
          <cell r="H1088" t="str">
            <v/>
          </cell>
          <cell r="I1088" t="str">
            <v/>
          </cell>
          <cell r="J1088" t="str">
            <v/>
          </cell>
          <cell r="K1088" t="str">
            <v/>
          </cell>
          <cell r="L1088" t="str">
            <v/>
          </cell>
          <cell r="M1088" t="str">
            <v/>
          </cell>
          <cell r="N1088" t="str">
            <v/>
          </cell>
          <cell r="O1088" t="str">
            <v/>
          </cell>
          <cell r="P1088" t="str">
            <v/>
          </cell>
          <cell r="Q1088" t="str">
            <v/>
          </cell>
          <cell r="R1088" t="str">
            <v>10.1039/c4cc06402j</v>
          </cell>
          <cell r="S1088" t="str">
            <v/>
          </cell>
        </row>
        <row r="1089">
          <cell r="A1089" t="str">
            <v>OAA0010096</v>
          </cell>
          <cell r="B1089" t="str">
            <v>Closed</v>
          </cell>
          <cell r="C1089" t="str">
            <v>Iain McCulloch</v>
          </cell>
          <cell r="D1089" t="str">
            <v>Charged</v>
          </cell>
          <cell r="E1089" t="str">
            <v>Wunmi Agunbiade</v>
          </cell>
          <cell r="F1089" t="str">
            <v>604397</v>
          </cell>
          <cell r="G1089" t="str">
            <v/>
          </cell>
          <cell r="H1089">
            <v>558568</v>
          </cell>
          <cell r="I1089" t="str">
            <v>287818</v>
          </cell>
          <cell r="J1089">
            <v>481421</v>
          </cell>
          <cell r="K1089" t="str">
            <v/>
          </cell>
          <cell r="L1089" t="str">
            <v/>
          </cell>
          <cell r="M1089" t="str">
            <v/>
          </cell>
          <cell r="N1089" t="str">
            <v/>
          </cell>
          <cell r="O1089" t="str">
            <v/>
          </cell>
          <cell r="P1089" t="str">
            <v/>
          </cell>
          <cell r="Q1089" t="str">
            <v/>
          </cell>
          <cell r="R1089" t="str">
            <v>10.1021/ma5014308</v>
          </cell>
          <cell r="S1089" t="str">
            <v/>
          </cell>
        </row>
        <row r="1090">
          <cell r="A1090" t="str">
            <v>OAA0010015</v>
          </cell>
          <cell r="B1090" t="str">
            <v>Closed</v>
          </cell>
          <cell r="C1090" t="str">
            <v>Milo Shaffer</v>
          </cell>
          <cell r="D1090" t="str">
            <v>Charged</v>
          </cell>
          <cell r="E1090" t="str">
            <v>Wunmi Agunbiade</v>
          </cell>
          <cell r="F1090" t="str">
            <v>EP/G007314/1</v>
          </cell>
          <cell r="G1090" t="str">
            <v/>
          </cell>
          <cell r="H1090">
            <v>112741</v>
          </cell>
          <cell r="I1090" t="str">
            <v/>
          </cell>
          <cell r="J1090" t="str">
            <v/>
          </cell>
          <cell r="K1090" t="str">
            <v/>
          </cell>
          <cell r="L1090" t="str">
            <v/>
          </cell>
          <cell r="M1090" t="str">
            <v/>
          </cell>
          <cell r="N1090" t="str">
            <v/>
          </cell>
          <cell r="O1090" t="str">
            <v/>
          </cell>
          <cell r="P1090" t="str">
            <v/>
          </cell>
          <cell r="Q1090" t="str">
            <v/>
          </cell>
          <cell r="R1090" t="str">
            <v>10.1021/ma501200e</v>
          </cell>
          <cell r="S1090" t="str">
            <v/>
          </cell>
        </row>
        <row r="1091">
          <cell r="A1091" t="str">
            <v>OAA0010166</v>
          </cell>
          <cell r="B1091" t="str">
            <v>Closed</v>
          </cell>
          <cell r="C1091" t="str">
            <v>Daniel Balint</v>
          </cell>
          <cell r="D1091" t="str">
            <v>Charged</v>
          </cell>
          <cell r="E1091" t="str">
            <v>Wunmi Agunbiade</v>
          </cell>
          <cell r="F1091" t="str">
            <v>EP/I038616/1</v>
          </cell>
          <cell r="G1091" t="str">
            <v/>
          </cell>
          <cell r="H1091">
            <v>462372</v>
          </cell>
          <cell r="I1091" t="str">
            <v/>
          </cell>
          <cell r="J1091" t="str">
            <v/>
          </cell>
          <cell r="K1091" t="str">
            <v/>
          </cell>
          <cell r="L1091" t="str">
            <v/>
          </cell>
          <cell r="M1091" t="str">
            <v/>
          </cell>
          <cell r="N1091" t="str">
            <v/>
          </cell>
          <cell r="O1091" t="str">
            <v/>
          </cell>
          <cell r="P1091" t="str">
            <v/>
          </cell>
          <cell r="Q1091" t="str">
            <v/>
          </cell>
          <cell r="R1091" t="str">
            <v>10.1016/j.ijmachtools.2014.07.008</v>
          </cell>
          <cell r="S1091" t="str">
            <v/>
          </cell>
        </row>
        <row r="1092">
          <cell r="A1092" t="str">
            <v>OAA0010176</v>
          </cell>
          <cell r="B1092" t="str">
            <v>Closed</v>
          </cell>
          <cell r="C1092" t="str">
            <v>Paolo Vineis</v>
          </cell>
          <cell r="D1092" t="str">
            <v>Charged</v>
          </cell>
          <cell r="E1092" t="str">
            <v>Wunmi Agunbiade</v>
          </cell>
          <cell r="F1092" t="str">
            <v/>
          </cell>
          <cell r="G1092" t="str">
            <v/>
          </cell>
          <cell r="H1092" t="str">
            <v/>
          </cell>
          <cell r="I1092" t="str">
            <v/>
          </cell>
          <cell r="J1092" t="str">
            <v/>
          </cell>
          <cell r="K1092" t="str">
            <v/>
          </cell>
          <cell r="L1092" t="str">
            <v/>
          </cell>
          <cell r="M1092" t="str">
            <v/>
          </cell>
          <cell r="N1092" t="str">
            <v/>
          </cell>
          <cell r="O1092" t="str">
            <v/>
          </cell>
          <cell r="P1092" t="str">
            <v/>
          </cell>
          <cell r="Q1092" t="str">
            <v/>
          </cell>
          <cell r="R1092" t="str">
            <v>10.1093/ije/dyu198</v>
          </cell>
          <cell r="S1092" t="str">
            <v/>
          </cell>
        </row>
        <row r="1093">
          <cell r="A1093" t="str">
            <v>OAA0010113</v>
          </cell>
          <cell r="B1093" t="str">
            <v>Closed</v>
          </cell>
          <cell r="C1093" t="str">
            <v>Nick Hopkinson</v>
          </cell>
          <cell r="D1093" t="str">
            <v>Charged</v>
          </cell>
          <cell r="E1093" t="str">
            <v>Wunmi Agunbiade</v>
          </cell>
          <cell r="F1093" t="str">
            <v>G0701628/1</v>
          </cell>
          <cell r="G1093" t="str">
            <v/>
          </cell>
          <cell r="H1093">
            <v>111097</v>
          </cell>
          <cell r="I1093" t="str">
            <v/>
          </cell>
          <cell r="J1093" t="str">
            <v/>
          </cell>
          <cell r="K1093" t="str">
            <v/>
          </cell>
          <cell r="L1093" t="str">
            <v/>
          </cell>
          <cell r="M1093" t="str">
            <v/>
          </cell>
          <cell r="N1093" t="str">
            <v/>
          </cell>
          <cell r="O1093" t="str">
            <v/>
          </cell>
          <cell r="P1093" t="str">
            <v/>
          </cell>
          <cell r="Q1093" t="str">
            <v/>
          </cell>
          <cell r="R1093" t="str">
            <v>10.1378/chest.13-2483</v>
          </cell>
          <cell r="S1093" t="str">
            <v/>
          </cell>
        </row>
        <row r="1094">
          <cell r="A1094" t="str">
            <v>OAA0010088</v>
          </cell>
          <cell r="B1094" t="str">
            <v>Closed</v>
          </cell>
          <cell r="C1094" t="str">
            <v>Rufus Cartwright</v>
          </cell>
          <cell r="D1094" t="str">
            <v>Charged</v>
          </cell>
          <cell r="E1094" t="str">
            <v>Wunmi Agunbiade</v>
          </cell>
          <cell r="F1094" t="str">
            <v>G1100377/1</v>
          </cell>
          <cell r="G1094" t="str">
            <v/>
          </cell>
          <cell r="H1094">
            <v>478203</v>
          </cell>
          <cell r="I1094" t="str">
            <v/>
          </cell>
          <cell r="J1094" t="str">
            <v/>
          </cell>
          <cell r="K1094" t="str">
            <v/>
          </cell>
          <cell r="L1094" t="str">
            <v/>
          </cell>
          <cell r="M1094" t="str">
            <v/>
          </cell>
          <cell r="N1094" t="str">
            <v/>
          </cell>
          <cell r="O1094" t="str">
            <v/>
          </cell>
          <cell r="P1094" t="str">
            <v/>
          </cell>
          <cell r="Q1094" t="str">
            <v/>
          </cell>
          <cell r="R1094" t="str">
            <v>10.1016/j.ajog.2014.08.005</v>
          </cell>
          <cell r="S1094" t="str">
            <v/>
          </cell>
        </row>
        <row r="1095">
          <cell r="A1095" t="str">
            <v>OAA0010196</v>
          </cell>
          <cell r="B1095" t="str">
            <v>Closed</v>
          </cell>
          <cell r="C1095" t="str">
            <v>Matthew Piggott</v>
          </cell>
          <cell r="D1095" t="str">
            <v>Charged</v>
          </cell>
          <cell r="E1095" t="str">
            <v>Wunmi Agunbiade</v>
          </cell>
          <cell r="F1095" t="str">
            <v>NE/G018391/1</v>
          </cell>
          <cell r="G1095" t="str">
            <v/>
          </cell>
          <cell r="H1095">
            <v>314192</v>
          </cell>
          <cell r="I1095" t="str">
            <v>EP/I00405X/1</v>
          </cell>
          <cell r="J1095">
            <v>369741</v>
          </cell>
          <cell r="K1095" t="str">
            <v/>
          </cell>
          <cell r="L1095" t="str">
            <v/>
          </cell>
          <cell r="M1095" t="str">
            <v/>
          </cell>
          <cell r="N1095" t="str">
            <v/>
          </cell>
          <cell r="O1095" t="str">
            <v/>
          </cell>
          <cell r="P1095" t="str">
            <v/>
          </cell>
          <cell r="Q1095" t="str">
            <v/>
          </cell>
          <cell r="R1095" t="str">
            <v>10.5194/gmdd-7-5993-2014</v>
          </cell>
          <cell r="S1095" t="str">
            <v/>
          </cell>
        </row>
        <row r="1096">
          <cell r="A1096" t="str">
            <v>OAA0010164</v>
          </cell>
          <cell r="B1096" t="str">
            <v>Closed</v>
          </cell>
          <cell r="C1096" t="str">
            <v>Iain McCulloch</v>
          </cell>
          <cell r="D1096" t="str">
            <v>Charged</v>
          </cell>
          <cell r="E1096" t="str">
            <v>Wunmi Agunbiade</v>
          </cell>
          <cell r="F1096" t="str">
            <v>604397</v>
          </cell>
          <cell r="G1096" t="str">
            <v/>
          </cell>
          <cell r="H1096">
            <v>558568</v>
          </cell>
          <cell r="I1096" t="str">
            <v>287818</v>
          </cell>
          <cell r="J1096">
            <v>481421</v>
          </cell>
          <cell r="K1096" t="str">
            <v/>
          </cell>
          <cell r="L1096" t="str">
            <v/>
          </cell>
          <cell r="M1096" t="str">
            <v/>
          </cell>
          <cell r="N1096" t="str">
            <v/>
          </cell>
          <cell r="O1096" t="str">
            <v/>
          </cell>
          <cell r="P1096" t="str">
            <v/>
          </cell>
          <cell r="Q1096" t="str">
            <v/>
          </cell>
          <cell r="R1096" t="str">
            <v>10.1039/c4tc01500b</v>
          </cell>
          <cell r="S1096" t="str">
            <v/>
          </cell>
        </row>
        <row r="1097">
          <cell r="A1097" t="str">
            <v>OAA0010217</v>
          </cell>
          <cell r="B1097" t="str">
            <v>Closed</v>
          </cell>
          <cell r="C1097" t="str">
            <v>Erich Muller</v>
          </cell>
          <cell r="D1097" t="str">
            <v>Charged</v>
          </cell>
          <cell r="E1097" t="str">
            <v>Wunmi Agunbiade</v>
          </cell>
          <cell r="F1097" t="str">
            <v>EP/J014958/1</v>
          </cell>
          <cell r="G1097" t="str">
            <v/>
          </cell>
          <cell r="H1097">
            <v>500344</v>
          </cell>
          <cell r="I1097" t="str">
            <v>EP/I018212/1</v>
          </cell>
          <cell r="J1097">
            <v>475317</v>
          </cell>
          <cell r="K1097" t="str">
            <v>EP/E016340/1</v>
          </cell>
          <cell r="L1097">
            <v>59290</v>
          </cell>
          <cell r="M1097" t="str">
            <v/>
          </cell>
          <cell r="N1097" t="str">
            <v/>
          </cell>
          <cell r="O1097" t="str">
            <v/>
          </cell>
          <cell r="P1097" t="str">
            <v/>
          </cell>
          <cell r="Q1097" t="str">
            <v/>
          </cell>
          <cell r="R1097" t="str">
            <v>10.1063/1.4897159</v>
          </cell>
          <cell r="S1097" t="str">
            <v/>
          </cell>
        </row>
        <row r="1098">
          <cell r="A1098" t="str">
            <v>OAA0010154</v>
          </cell>
          <cell r="B1098" t="str">
            <v>Closed</v>
          </cell>
          <cell r="C1098" t="str">
            <v>Andrew Ashley</v>
          </cell>
          <cell r="D1098" t="str">
            <v>Charged</v>
          </cell>
          <cell r="E1098" t="str">
            <v>Lucy Lambe</v>
          </cell>
          <cell r="F1098" t="str">
            <v>UF110061</v>
          </cell>
          <cell r="G1098" t="str">
            <v/>
          </cell>
          <cell r="H1098">
            <v>516207</v>
          </cell>
          <cell r="I1098" t="str">
            <v/>
          </cell>
          <cell r="J1098" t="str">
            <v/>
          </cell>
          <cell r="K1098" t="str">
            <v/>
          </cell>
          <cell r="L1098" t="str">
            <v/>
          </cell>
          <cell r="M1098" t="str">
            <v/>
          </cell>
          <cell r="N1098" t="str">
            <v/>
          </cell>
          <cell r="O1098" t="str">
            <v/>
          </cell>
          <cell r="P1098" t="str">
            <v/>
          </cell>
          <cell r="Q1098" t="str">
            <v/>
          </cell>
          <cell r="R1098" t="str">
            <v>10.1039/c4cc05905k</v>
          </cell>
          <cell r="S1098" t="str">
            <v/>
          </cell>
        </row>
        <row r="1099">
          <cell r="A1099" t="str">
            <v>OAA0010012</v>
          </cell>
          <cell r="B1099" t="str">
            <v>Closed</v>
          </cell>
          <cell r="C1099" t="str">
            <v>Andrew Rice</v>
          </cell>
          <cell r="D1099" t="str">
            <v>Charged</v>
          </cell>
          <cell r="E1099" t="str">
            <v>Wunmi Agunbiade</v>
          </cell>
          <cell r="F1099" t="str">
            <v>083259/C/07/Z</v>
          </cell>
          <cell r="G1099" t="str">
            <v/>
          </cell>
          <cell r="H1099">
            <v>104497</v>
          </cell>
          <cell r="I1099" t="str">
            <v/>
          </cell>
          <cell r="J1099" t="str">
            <v/>
          </cell>
          <cell r="K1099" t="str">
            <v/>
          </cell>
          <cell r="L1099" t="str">
            <v/>
          </cell>
          <cell r="M1099" t="str">
            <v/>
          </cell>
          <cell r="N1099" t="str">
            <v/>
          </cell>
          <cell r="O1099" t="str">
            <v/>
          </cell>
          <cell r="P1099" t="str">
            <v/>
          </cell>
          <cell r="Q1099" t="str">
            <v/>
          </cell>
          <cell r="R1099" t="str">
            <v>doi:10.1016/j.pain.2014.06.014</v>
          </cell>
          <cell r="S1099" t="str">
            <v/>
          </cell>
        </row>
        <row r="1100">
          <cell r="A1100" t="str">
            <v>OAA0010020</v>
          </cell>
          <cell r="B1100" t="str">
            <v>Closed</v>
          </cell>
          <cell r="C1100" t="str">
            <v>David Firmin</v>
          </cell>
          <cell r="D1100" t="str">
            <v>Charged</v>
          </cell>
          <cell r="E1100" t="str">
            <v>Wunmi Agunbiade</v>
          </cell>
          <cell r="F1100" t="str">
            <v>093953/Z/10/Z</v>
          </cell>
          <cell r="G1100" t="str">
            <v/>
          </cell>
          <cell r="H1100">
            <v>445317</v>
          </cell>
          <cell r="I1100" t="str">
            <v/>
          </cell>
          <cell r="J1100" t="str">
            <v/>
          </cell>
          <cell r="K1100" t="str">
            <v/>
          </cell>
          <cell r="L1100" t="str">
            <v/>
          </cell>
          <cell r="M1100" t="str">
            <v/>
          </cell>
          <cell r="N1100" t="str">
            <v/>
          </cell>
          <cell r="O1100" t="str">
            <v/>
          </cell>
          <cell r="P1100" t="str">
            <v/>
          </cell>
          <cell r="Q1100" t="str">
            <v/>
          </cell>
          <cell r="R1100" t="str">
            <v>10.1002/jmri.24643</v>
          </cell>
          <cell r="S1100" t="str">
            <v/>
          </cell>
        </row>
        <row r="1101">
          <cell r="A1101" t="str">
            <v>OAA0010041</v>
          </cell>
          <cell r="B1101" t="str">
            <v>Closed</v>
          </cell>
          <cell r="C1101" t="str">
            <v>Steven Riley</v>
          </cell>
          <cell r="D1101" t="str">
            <v>Charged</v>
          </cell>
          <cell r="E1101" t="str">
            <v>Wunmi Agunbiade</v>
          </cell>
          <cell r="F1101" t="str">
            <v>093488/Z/10/Z</v>
          </cell>
          <cell r="G1101" t="str">
            <v/>
          </cell>
          <cell r="H1101">
            <v>435626</v>
          </cell>
          <cell r="I1101" t="str">
            <v/>
          </cell>
          <cell r="J1101" t="str">
            <v/>
          </cell>
          <cell r="K1101" t="str">
            <v/>
          </cell>
          <cell r="L1101" t="str">
            <v/>
          </cell>
          <cell r="M1101" t="str">
            <v/>
          </cell>
          <cell r="N1101" t="str">
            <v/>
          </cell>
          <cell r="O1101" t="str">
            <v/>
          </cell>
          <cell r="P1101" t="str">
            <v/>
          </cell>
          <cell r="Q1101" t="str">
            <v/>
          </cell>
          <cell r="R1101" t="str">
            <v>10.1371/journal.ppat.1004206</v>
          </cell>
          <cell r="S1101" t="str">
            <v/>
          </cell>
        </row>
        <row r="1102">
          <cell r="A1102" t="str">
            <v>OAA0010053</v>
          </cell>
          <cell r="B1102" t="str">
            <v>Closed</v>
          </cell>
          <cell r="C1102" t="str">
            <v>Glenda Gillies</v>
          </cell>
          <cell r="D1102" t="str">
            <v>Charged</v>
          </cell>
          <cell r="E1102" t="str">
            <v>Wunmi Agunbiade</v>
          </cell>
          <cell r="F1102" t="str">
            <v>086871/Z/08/Z</v>
          </cell>
          <cell r="G1102" t="str">
            <v/>
          </cell>
          <cell r="H1102">
            <v>181969</v>
          </cell>
          <cell r="I1102" t="str">
            <v/>
          </cell>
          <cell r="J1102" t="str">
            <v/>
          </cell>
          <cell r="K1102" t="str">
            <v/>
          </cell>
          <cell r="L1102" t="str">
            <v/>
          </cell>
          <cell r="M1102" t="str">
            <v/>
          </cell>
          <cell r="N1102" t="str">
            <v/>
          </cell>
          <cell r="O1102" t="str">
            <v/>
          </cell>
          <cell r="P1102" t="str">
            <v/>
          </cell>
          <cell r="Q1102" t="str">
            <v/>
          </cell>
          <cell r="R1102" t="str">
            <v xml:space="preserve">10.1016/j.neuroscience.2014.05.033 </v>
          </cell>
          <cell r="S1102" t="str">
            <v/>
          </cell>
        </row>
        <row r="1103">
          <cell r="A1103" t="str">
            <v>OAA0010097</v>
          </cell>
          <cell r="B1103" t="str">
            <v>Closed</v>
          </cell>
          <cell r="C1103" t="str">
            <v>Lucy Lambe</v>
          </cell>
          <cell r="D1103" t="str">
            <v>Charged</v>
          </cell>
          <cell r="E1103" t="str">
            <v>Wunmi Agunbiade</v>
          </cell>
          <cell r="F1103" t="str">
            <v/>
          </cell>
          <cell r="G1103" t="str">
            <v/>
          </cell>
          <cell r="H1103" t="str">
            <v/>
          </cell>
          <cell r="I1103" t="str">
            <v/>
          </cell>
          <cell r="J1103" t="str">
            <v/>
          </cell>
          <cell r="K1103" t="str">
            <v/>
          </cell>
          <cell r="L1103" t="str">
            <v/>
          </cell>
          <cell r="M1103" t="str">
            <v/>
          </cell>
          <cell r="N1103" t="str">
            <v/>
          </cell>
          <cell r="O1103" t="str">
            <v/>
          </cell>
          <cell r="P1103" t="str">
            <v/>
          </cell>
          <cell r="Q1103" t="str">
            <v/>
          </cell>
          <cell r="R1103" t="str">
            <v>10.1002/ejp.567</v>
          </cell>
          <cell r="S1103" t="str">
            <v/>
          </cell>
        </row>
        <row r="1104">
          <cell r="A1104" t="str">
            <v>OAA0010139</v>
          </cell>
          <cell r="B1104" t="str">
            <v>Closed</v>
          </cell>
          <cell r="C1104" t="str">
            <v>Mark Isalan</v>
          </cell>
          <cell r="D1104" t="str">
            <v>Charged</v>
          </cell>
          <cell r="E1104" t="str">
            <v>Wunmi Agunbiade</v>
          </cell>
          <cell r="F1104" t="str">
            <v>102944/Z/13/Z</v>
          </cell>
          <cell r="G1104" t="str">
            <v/>
          </cell>
          <cell r="H1104">
            <v>574978</v>
          </cell>
          <cell r="I1104" t="str">
            <v/>
          </cell>
          <cell r="J1104" t="str">
            <v/>
          </cell>
          <cell r="K1104" t="str">
            <v/>
          </cell>
          <cell r="L1104" t="str">
            <v/>
          </cell>
          <cell r="M1104" t="str">
            <v/>
          </cell>
          <cell r="N1104" t="str">
            <v/>
          </cell>
          <cell r="O1104" t="str">
            <v/>
          </cell>
          <cell r="P1104" t="str">
            <v/>
          </cell>
          <cell r="Q1104" t="str">
            <v/>
          </cell>
          <cell r="R1104" t="str">
            <v>10.1016/j.copbio.2014.08.005</v>
          </cell>
          <cell r="S1104" t="str">
            <v/>
          </cell>
        </row>
        <row r="1105">
          <cell r="A1105" t="str">
            <v>OAA0010170</v>
          </cell>
          <cell r="B1105" t="str">
            <v>Closed</v>
          </cell>
          <cell r="C1105" t="str">
            <v>Kenji Okuse</v>
          </cell>
          <cell r="D1105" t="str">
            <v>Charged</v>
          </cell>
          <cell r="E1105" t="str">
            <v>Wunmi Agunbiade</v>
          </cell>
          <cell r="F1105" t="str">
            <v>086891/Z/08/Z</v>
          </cell>
          <cell r="G1105" t="str">
            <v/>
          </cell>
          <cell r="H1105">
            <v>330476</v>
          </cell>
          <cell r="I1105" t="str">
            <v>080958/Z/06/Z</v>
          </cell>
          <cell r="J1105">
            <v>78556</v>
          </cell>
          <cell r="K1105" t="str">
            <v>083259/C/07/Z</v>
          </cell>
          <cell r="L1105">
            <v>104497</v>
          </cell>
          <cell r="M1105" t="str">
            <v/>
          </cell>
          <cell r="N1105" t="str">
            <v/>
          </cell>
          <cell r="O1105" t="str">
            <v/>
          </cell>
          <cell r="P1105" t="str">
            <v/>
          </cell>
          <cell r="Q1105" t="str">
            <v/>
          </cell>
          <cell r="R1105" t="str">
            <v>10.1074/jbc.M113.510917</v>
          </cell>
          <cell r="S1105" t="str">
            <v/>
          </cell>
        </row>
        <row r="1106">
          <cell r="A1106" t="str">
            <v>OAA0010072</v>
          </cell>
          <cell r="B1106" t="str">
            <v>Closed</v>
          </cell>
          <cell r="C1106" t="str">
            <v>William Cookson</v>
          </cell>
          <cell r="D1106" t="str">
            <v>Charged</v>
          </cell>
          <cell r="E1106" t="str">
            <v>Wunmi Agunbiade</v>
          </cell>
          <cell r="F1106" t="str">
            <v>096964/Z/11/Z</v>
          </cell>
          <cell r="G1106" t="str">
            <v/>
          </cell>
          <cell r="H1106">
            <v>482681</v>
          </cell>
          <cell r="I1106" t="str">
            <v>097117/Z/11/Z</v>
          </cell>
          <cell r="J1106">
            <v>482825</v>
          </cell>
          <cell r="K1106" t="str">
            <v/>
          </cell>
          <cell r="L1106" t="str">
            <v/>
          </cell>
          <cell r="M1106" t="str">
            <v/>
          </cell>
          <cell r="N1106" t="str">
            <v/>
          </cell>
          <cell r="O1106" t="str">
            <v/>
          </cell>
          <cell r="P1106" t="str">
            <v/>
          </cell>
          <cell r="Q1106" t="str">
            <v/>
          </cell>
          <cell r="R1106" t="str">
            <v>10.1007/s00335-014-9535-x</v>
          </cell>
          <cell r="S1106" t="str">
            <v/>
          </cell>
        </row>
        <row r="1107">
          <cell r="A1107" t="str">
            <v>OAA0010156</v>
          </cell>
          <cell r="B1107" t="str">
            <v>Closed</v>
          </cell>
          <cell r="C1107" t="str">
            <v>James Durrant</v>
          </cell>
          <cell r="D1107" t="str">
            <v>Charged</v>
          </cell>
          <cell r="E1107" t="str">
            <v>Lucy Lambe</v>
          </cell>
          <cell r="F1107" t="str">
            <v>PCIG10-GA-2011-303650</v>
          </cell>
          <cell r="G1107" t="str">
            <v/>
          </cell>
          <cell r="H1107">
            <v>521578</v>
          </cell>
          <cell r="I1107" t="str">
            <v>291482</v>
          </cell>
          <cell r="J1107">
            <v>490480</v>
          </cell>
          <cell r="K1107" t="str">
            <v/>
          </cell>
          <cell r="L1107" t="str">
            <v/>
          </cell>
          <cell r="M1107" t="str">
            <v/>
          </cell>
          <cell r="N1107" t="str">
            <v/>
          </cell>
          <cell r="O1107" t="str">
            <v/>
          </cell>
          <cell r="P1107" t="str">
            <v/>
          </cell>
          <cell r="Q1107" t="str">
            <v/>
          </cell>
          <cell r="R1107" t="str">
            <v>10.1039/c4cc05143b</v>
          </cell>
          <cell r="S1107" t="str">
            <v/>
          </cell>
        </row>
        <row r="1108">
          <cell r="A1108" t="str">
            <v>OAA0010135</v>
          </cell>
          <cell r="B1108" t="str">
            <v>Closed</v>
          </cell>
          <cell r="C1108" t="str">
            <v>John de Mello</v>
          </cell>
          <cell r="D1108" t="str">
            <v>Charged</v>
          </cell>
          <cell r="E1108" t="str">
            <v>Lucy Lambe</v>
          </cell>
          <cell r="F1108" t="str">
            <v/>
          </cell>
          <cell r="G1108" t="str">
            <v/>
          </cell>
          <cell r="H1108" t="str">
            <v/>
          </cell>
          <cell r="I1108" t="str">
            <v/>
          </cell>
          <cell r="J1108" t="str">
            <v/>
          </cell>
          <cell r="K1108" t="str">
            <v/>
          </cell>
          <cell r="L1108" t="str">
            <v/>
          </cell>
          <cell r="M1108" t="str">
            <v/>
          </cell>
          <cell r="N1108" t="str">
            <v/>
          </cell>
          <cell r="O1108" t="str">
            <v/>
          </cell>
          <cell r="P1108" t="str">
            <v/>
          </cell>
          <cell r="Q1108" t="str">
            <v/>
          </cell>
          <cell r="R1108" t="str">
            <v>10.1039/C4MH00054D</v>
          </cell>
          <cell r="S1108" t="str">
            <v/>
          </cell>
        </row>
        <row r="1109">
          <cell r="A1109" t="str">
            <v>OAA0010134</v>
          </cell>
          <cell r="B1109" t="str">
            <v>Closed</v>
          </cell>
          <cell r="C1109" t="str">
            <v>John de Mello</v>
          </cell>
          <cell r="D1109" t="str">
            <v>Charged</v>
          </cell>
          <cell r="E1109" t="str">
            <v>Lucy Lambe</v>
          </cell>
          <cell r="F1109" t="str">
            <v/>
          </cell>
          <cell r="G1109" t="str">
            <v/>
          </cell>
          <cell r="H1109" t="str">
            <v/>
          </cell>
          <cell r="I1109" t="str">
            <v/>
          </cell>
          <cell r="J1109" t="str">
            <v/>
          </cell>
          <cell r="K1109" t="str">
            <v/>
          </cell>
          <cell r="L1109" t="str">
            <v/>
          </cell>
          <cell r="M1109" t="str">
            <v/>
          </cell>
          <cell r="N1109" t="str">
            <v/>
          </cell>
          <cell r="O1109" t="str">
            <v/>
          </cell>
          <cell r="P1109" t="str">
            <v/>
          </cell>
          <cell r="Q1109" t="str">
            <v/>
          </cell>
          <cell r="R1109" t="str">
            <v>10.1039/C4LC00429A</v>
          </cell>
          <cell r="S1109" t="str">
            <v/>
          </cell>
        </row>
        <row r="1110">
          <cell r="A1110" t="str">
            <v>OAA0010068</v>
          </cell>
          <cell r="B1110" t="str">
            <v>Closed</v>
          </cell>
          <cell r="C1110" t="str">
            <v>Martin Buck</v>
          </cell>
          <cell r="D1110" t="str">
            <v>Charged</v>
          </cell>
          <cell r="E1110" t="str">
            <v>Lucy Lambe</v>
          </cell>
          <cell r="F1110" t="str">
            <v>211917</v>
          </cell>
          <cell r="G1110" t="str">
            <v/>
          </cell>
          <cell r="H1110">
            <v>309025</v>
          </cell>
          <cell r="I1110" t="str">
            <v/>
          </cell>
          <cell r="J1110" t="str">
            <v/>
          </cell>
          <cell r="K1110" t="str">
            <v/>
          </cell>
          <cell r="L1110" t="str">
            <v/>
          </cell>
          <cell r="M1110" t="str">
            <v/>
          </cell>
          <cell r="N1110" t="str">
            <v/>
          </cell>
          <cell r="O1110" t="str">
            <v/>
          </cell>
          <cell r="P1110" t="str">
            <v/>
          </cell>
          <cell r="Q1110" t="str">
            <v/>
          </cell>
          <cell r="R1110" t="str">
            <v>10.1039/C4GC01124D</v>
          </cell>
          <cell r="S1110" t="str">
            <v/>
          </cell>
        </row>
        <row r="1111">
          <cell r="A1111" t="str">
            <v>OAA0010045</v>
          </cell>
          <cell r="B1111" t="str">
            <v>Closed</v>
          </cell>
          <cell r="C1111" t="str">
            <v>Martin Heeney</v>
          </cell>
          <cell r="D1111" t="str">
            <v>Charged</v>
          </cell>
          <cell r="E1111" t="str">
            <v>Philippa Hatch</v>
          </cell>
          <cell r="F1111" t="str">
            <v/>
          </cell>
          <cell r="G1111" t="str">
            <v/>
          </cell>
          <cell r="H1111" t="str">
            <v/>
          </cell>
          <cell r="I1111" t="str">
            <v/>
          </cell>
          <cell r="J1111" t="str">
            <v/>
          </cell>
          <cell r="K1111" t="str">
            <v/>
          </cell>
          <cell r="L1111" t="str">
            <v/>
          </cell>
          <cell r="M1111" t="str">
            <v/>
          </cell>
          <cell r="N1111" t="str">
            <v/>
          </cell>
          <cell r="O1111" t="str">
            <v/>
          </cell>
          <cell r="P1111" t="str">
            <v/>
          </cell>
          <cell r="Q1111" t="str">
            <v/>
          </cell>
          <cell r="R1111" t="str">
            <v xml:space="preserve">DOI: 10.1039/C4PY00767K </v>
          </cell>
          <cell r="S1111" t="str">
            <v/>
          </cell>
        </row>
        <row r="1112">
          <cell r="A1112" t="str">
            <v>OAA0010036</v>
          </cell>
          <cell r="B1112" t="str">
            <v>Closed</v>
          </cell>
          <cell r="C1112" t="str">
            <v>Kevin Lovelock</v>
          </cell>
          <cell r="D1112" t="str">
            <v>Charged</v>
          </cell>
          <cell r="E1112" t="str">
            <v>Philippa Hatch</v>
          </cell>
          <cell r="F1112" t="str">
            <v/>
          </cell>
          <cell r="G1112" t="str">
            <v/>
          </cell>
          <cell r="H1112" t="str">
            <v/>
          </cell>
          <cell r="I1112" t="str">
            <v/>
          </cell>
          <cell r="J1112" t="str">
            <v/>
          </cell>
          <cell r="K1112" t="str">
            <v/>
          </cell>
          <cell r="L1112" t="str">
            <v/>
          </cell>
          <cell r="M1112" t="str">
            <v/>
          </cell>
          <cell r="N1112" t="str">
            <v/>
          </cell>
          <cell r="O1112" t="str">
            <v/>
          </cell>
          <cell r="P1112" t="str">
            <v/>
          </cell>
          <cell r="Q1112" t="str">
            <v/>
          </cell>
          <cell r="R1112" t="str">
            <v>10.1039/C4SC00640B</v>
          </cell>
          <cell r="S1112" t="str">
            <v/>
          </cell>
        </row>
        <row r="1113">
          <cell r="A1113" t="str">
            <v>OAA0010026</v>
          </cell>
          <cell r="B1113" t="str">
            <v>Closed</v>
          </cell>
          <cell r="C1113" t="str">
            <v>Steph Pendlebury</v>
          </cell>
          <cell r="D1113" t="str">
            <v>Charged</v>
          </cell>
          <cell r="E1113" t="str">
            <v>Philippa Hatch</v>
          </cell>
          <cell r="F1113" t="str">
            <v/>
          </cell>
          <cell r="G1113" t="str">
            <v/>
          </cell>
          <cell r="H1113" t="str">
            <v/>
          </cell>
          <cell r="I1113" t="str">
            <v/>
          </cell>
          <cell r="J1113" t="str">
            <v/>
          </cell>
          <cell r="K1113" t="str">
            <v/>
          </cell>
          <cell r="L1113" t="str">
            <v/>
          </cell>
          <cell r="M1113" t="str">
            <v/>
          </cell>
          <cell r="N1113" t="str">
            <v/>
          </cell>
          <cell r="O1113" t="str">
            <v/>
          </cell>
          <cell r="P1113" t="str">
            <v/>
          </cell>
          <cell r="Q1113" t="str">
            <v/>
          </cell>
          <cell r="R1113" t="str">
            <v>10.1039/C4SC00469H</v>
          </cell>
          <cell r="S1113" t="str">
            <v/>
          </cell>
        </row>
      </sheetData>
      <sheetData sheetId="1" refreshError="1"/>
      <sheetData sheetId="2" refreshError="1"/>
      <sheetData sheetId="3" refreshError="1"/>
      <sheetData sheetId="4" refreshError="1"/>
    </sheetDataSet>
  </externalBook>
</externalLink>
</file>

<file path=xl/tables/table1.xml><?xml version="1.0" encoding="utf-8"?>
<table xmlns="http://schemas.openxmlformats.org/spreadsheetml/2006/main" id="1" name="apc" displayName="apc" ref="A4:AB1092" dataDxfId="61" tableBorderDxfId="60">
  <autoFilter ref="A4:AB1092"/>
  <tableColumns count="28">
    <tableColumn id="1" name="Date of acceptance" totalsRowLabel="Total" dataDxfId="59" totalsRowDxfId="58" dataCellStyle="Normal 6"/>
    <tableColumn id="2" name="PubMed ID" dataDxfId="57"/>
    <tableColumn id="3" name="DOI" dataDxfId="56" totalsRowDxfId="55"/>
    <tableColumn id="4" name="Publisher" dataDxfId="54" totalsRowDxfId="53"/>
    <tableColumn id="5" name="Journal" dataDxfId="52" totalsRowDxfId="51"/>
    <tableColumn id="6" name="E-ISSN" dataDxfId="50" totalsRowDxfId="49"/>
    <tableColumn id="7" name="Type of publication" dataDxfId="48" totalsRowDxfId="47"/>
    <tableColumn id="8" name="Article title" dataDxfId="46" totalsRowDxfId="45"/>
    <tableColumn id="9" name="Date of publication" dataDxfId="44" totalsRowDxfId="43"/>
    <tableColumn id="10" name="Fund that APC is paid from (1)" dataDxfId="42" totalsRowDxfId="41"/>
    <tableColumn id="11" name="Fund that APC is paid from (2)" dataDxfId="40" totalsRowDxfId="39" dataCellStyle="Normal 6"/>
    <tableColumn id="12" name="Fund that APC is paid from (3)" dataDxfId="38" totalsRowDxfId="37"/>
    <tableColumn id="13" name="Funder of research (1)" dataDxfId="36" totalsRowDxfId="35"/>
    <tableColumn id="14" name="Grant ID (1)" dataDxfId="34" totalsRowDxfId="33"/>
    <tableColumn id="15" name="Funder of research (2)" dataDxfId="32" totalsRowDxfId="31" dataCellStyle="Normal 6"/>
    <tableColumn id="16" name="Grant ID (2)" dataDxfId="30" totalsRowDxfId="29"/>
    <tableColumn id="17" name="Funder of research (3)" dataDxfId="28" totalsRowDxfId="27" dataCellStyle="Normal 6"/>
    <tableColumn id="18" name="Grant ID (3)" dataDxfId="26" totalsRowDxfId="25"/>
    <tableColumn id="19" name="Date of APC payment" dataDxfId="24" totalsRowDxfId="23"/>
    <tableColumn id="20" name="APC paid (actual currency) excluding VAT" dataDxfId="22" totalsRowDxfId="21"/>
    <tableColumn id="21" name="Currency of APC" dataDxfId="20" totalsRowDxfId="19"/>
    <tableColumn id="22" name="APC paid (£) including VAT if charged" dataDxfId="18" totalsRowDxfId="17"/>
    <tableColumn id="23" name="Additional publication costs (£)" dataDxfId="16" totalsRowDxfId="15"/>
    <tableColumn id="24" name="Discounts, memberships &amp; pre-payment agreements" dataDxfId="14" totalsRowDxfId="13"/>
    <tableColumn id="25" name="Amount of APC charged to COAF grant (including VAT if charged) in £" dataDxfId="12" totalsRowDxfId="11"/>
    <tableColumn id="26" name="Amount of APC charged to RCUK OA fund (including VAT if charged) in £" dataDxfId="10" totalsRowDxfId="9"/>
    <tableColumn id="27" name="Licence" dataDxfId="8" totalsRowDxfId="7"/>
    <tableColumn id="28" name="Notes" totalsRowFunction="count" dataDxfId="6" totalsRowDxfId="5"/>
  </tableColumns>
  <tableStyleInfo name="TableStyleLight9" showFirstColumn="0" showLastColumn="0" showRowStripes="0" showColumnStripes="0"/>
</table>
</file>

<file path=xl/tables/table2.xml><?xml version="1.0" encoding="utf-8"?>
<table xmlns="http://schemas.openxmlformats.org/spreadsheetml/2006/main" id="3" name="Table14" displayName="Table14" ref="B43:C50" totalsRowShown="0" headerRowDxfId="4" dataDxfId="3" tableBorderDxfId="2">
  <autoFilter ref="B43:C50"/>
  <tableColumns count="2">
    <tableColumn id="1" name="Other OA costs     " dataDxfId="1" dataCellStyle="Normal 3 3"/>
    <tableColumn id="2" name="Amount"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jisc-collections.ac.uk/Jisc-Monitor/APC-data-collection/Jisc-APC-template-FAQ/" TargetMode="External"/><Relationship Id="rId1" Type="http://schemas.openxmlformats.org/officeDocument/2006/relationships/hyperlink" Target="https://www.jisc-collections.ac.uk/Jisc-Monitor/APC-data-collection/"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hyperlink" Target="http://dictionary.casrai.org/APC_Payment/Licence_Type" TargetMode="External"/><Relationship Id="rId13" Type="http://schemas.openxmlformats.org/officeDocument/2006/relationships/hyperlink" Target="http://dictionary.casrai.org/APC_Payment/Source_Fund(s)" TargetMode="External"/><Relationship Id="rId3" Type="http://schemas.openxmlformats.org/officeDocument/2006/relationships/hyperlink" Target="http://dictionary.casrai.org/Journal_Article/ISSN" TargetMode="External"/><Relationship Id="rId7" Type="http://schemas.openxmlformats.org/officeDocument/2006/relationships/hyperlink" Target="http://dictionary.casrai.org/Journal_Article/Publication_Date" TargetMode="External"/><Relationship Id="rId12" Type="http://schemas.openxmlformats.org/officeDocument/2006/relationships/hyperlink" Target="http://dictionary.casrai.org/APC_Payment/Source_Fund(s)" TargetMode="External"/><Relationship Id="rId2" Type="http://schemas.openxmlformats.org/officeDocument/2006/relationships/hyperlink" Target="http://dictionary.casrai.org/Journal_Article/DOI" TargetMode="External"/><Relationship Id="rId1" Type="http://schemas.openxmlformats.org/officeDocument/2006/relationships/hyperlink" Target="http://dictionary.casrai.org/Internal_OA_Cost_Application/External_Notes" TargetMode="External"/><Relationship Id="rId6" Type="http://schemas.openxmlformats.org/officeDocument/2006/relationships/hyperlink" Target="http://dictionary.casrai.org/Journal_Article/Article_Title" TargetMode="External"/><Relationship Id="rId11" Type="http://schemas.openxmlformats.org/officeDocument/2006/relationships/hyperlink" Target="http://dictionary.casrai.org/APC_Payment/Amount_Paid" TargetMode="External"/><Relationship Id="rId5" Type="http://schemas.openxmlformats.org/officeDocument/2006/relationships/hyperlink" Target="http://dictionary.casrai.org/Journal_Article/Journal" TargetMode="External"/><Relationship Id="rId15" Type="http://schemas.openxmlformats.org/officeDocument/2006/relationships/printerSettings" Target="../printerSettings/printerSettings2.bin"/><Relationship Id="rId10" Type="http://schemas.openxmlformats.org/officeDocument/2006/relationships/hyperlink" Target="http://dictionary.casrai.org/APC_Payment/Currency" TargetMode="External"/><Relationship Id="rId4" Type="http://schemas.openxmlformats.org/officeDocument/2006/relationships/hyperlink" Target="http://dictionary.casrai.org/Journal_Article/Publisher_Name" TargetMode="External"/><Relationship Id="rId9" Type="http://schemas.openxmlformats.org/officeDocument/2006/relationships/hyperlink" Target="http://dictionary.casrai.org/APC_Payment/Date" TargetMode="External"/><Relationship Id="rId14" Type="http://schemas.openxmlformats.org/officeDocument/2006/relationships/hyperlink" Target="http://dictionary.casrai.org/APC_Payment/Source_Fund(s)" TargetMode="External"/></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topLeftCell="A31" workbookViewId="0">
      <selection activeCell="B19" sqref="B19"/>
    </sheetView>
  </sheetViews>
  <sheetFormatPr defaultRowHeight="15.75" customHeight="1" x14ac:dyDescent="0.2"/>
  <cols>
    <col min="1" max="1" width="27" customWidth="1"/>
    <col min="2" max="2" width="46.85546875" customWidth="1"/>
    <col min="3" max="3" width="58.140625" customWidth="1"/>
  </cols>
  <sheetData>
    <row r="1" spans="1:4" ht="30" customHeight="1" x14ac:dyDescent="0.25">
      <c r="A1" s="242" t="s">
        <v>90</v>
      </c>
      <c r="B1" s="243"/>
      <c r="C1" s="244"/>
      <c r="D1" s="3"/>
    </row>
    <row r="2" spans="1:4" ht="15.75" customHeight="1" x14ac:dyDescent="0.2">
      <c r="A2" s="245" t="s">
        <v>89</v>
      </c>
      <c r="B2" s="246"/>
      <c r="C2" s="4" t="s">
        <v>87</v>
      </c>
    </row>
    <row r="3" spans="1:4" ht="15.75" customHeight="1" x14ac:dyDescent="0.2">
      <c r="A3" s="5" t="s">
        <v>88</v>
      </c>
      <c r="B3" s="6" t="s">
        <v>93</v>
      </c>
      <c r="C3" s="7"/>
      <c r="D3" s="3"/>
    </row>
    <row r="4" spans="1:4" ht="30" customHeight="1" x14ac:dyDescent="0.2">
      <c r="A4" s="230" t="s">
        <v>115</v>
      </c>
      <c r="B4" s="231"/>
      <c r="C4" s="232"/>
      <c r="D4" s="3"/>
    </row>
    <row r="5" spans="1:4" ht="15.75" customHeight="1" x14ac:dyDescent="0.2">
      <c r="A5" s="233" t="s">
        <v>0</v>
      </c>
      <c r="B5" s="234"/>
      <c r="C5" s="235"/>
      <c r="D5" s="3"/>
    </row>
    <row r="6" spans="1:4" ht="37.5" customHeight="1" x14ac:dyDescent="0.2">
      <c r="A6" s="236"/>
      <c r="B6" s="237"/>
      <c r="C6" s="238"/>
      <c r="D6" s="3"/>
    </row>
    <row r="7" spans="1:4" ht="30" customHeight="1" x14ac:dyDescent="0.2">
      <c r="A7" s="239" t="s">
        <v>43</v>
      </c>
      <c r="B7" s="240"/>
      <c r="C7" s="241"/>
      <c r="D7" s="3"/>
    </row>
  </sheetData>
  <mergeCells count="6">
    <mergeCell ref="A4:C4"/>
    <mergeCell ref="A5:C5"/>
    <mergeCell ref="A6:C6"/>
    <mergeCell ref="A7:C7"/>
    <mergeCell ref="A1:C1"/>
    <mergeCell ref="A2:B2"/>
  </mergeCells>
  <hyperlinks>
    <hyperlink ref="C2" r:id="rId1"/>
    <hyperlink ref="B3" r:id="rId2"/>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5"/>
  <sheetViews>
    <sheetView zoomScaleNormal="100" workbookViewId="0">
      <selection activeCell="C28" sqref="C28"/>
    </sheetView>
  </sheetViews>
  <sheetFormatPr defaultColWidth="9.140625" defaultRowHeight="12.75" x14ac:dyDescent="0.2"/>
  <cols>
    <col min="1" max="1" width="13.28515625" style="1" customWidth="1"/>
    <col min="2" max="2" width="57.7109375" style="1" customWidth="1"/>
    <col min="3" max="3" width="71.42578125" style="1" customWidth="1"/>
    <col min="4" max="4" width="19.28515625" style="2" customWidth="1"/>
    <col min="5" max="5" width="20.28515625" style="94" customWidth="1"/>
    <col min="6" max="16384" width="9.140625" style="1"/>
  </cols>
  <sheetData>
    <row r="1" spans="1:5" ht="30" customHeight="1" x14ac:dyDescent="0.25">
      <c r="A1" s="251" t="s">
        <v>97</v>
      </c>
      <c r="B1" s="252"/>
      <c r="C1" s="70"/>
      <c r="D1" s="84"/>
      <c r="E1" s="93"/>
    </row>
    <row r="2" spans="1:5" s="2" customFormat="1" ht="94.9" customHeight="1" x14ac:dyDescent="0.2">
      <c r="A2" s="253" t="s">
        <v>231</v>
      </c>
      <c r="B2" s="254"/>
      <c r="C2" s="71"/>
      <c r="D2" s="66"/>
      <c r="E2" s="66"/>
    </row>
    <row r="3" spans="1:5" s="2" customFormat="1" ht="67.900000000000006" customHeight="1" x14ac:dyDescent="0.2">
      <c r="A3" s="255" t="s">
        <v>229</v>
      </c>
      <c r="B3" s="256"/>
      <c r="C3" s="95"/>
      <c r="D3" s="84"/>
      <c r="E3" s="84"/>
    </row>
    <row r="4" spans="1:5" s="2" customFormat="1" ht="74.45" customHeight="1" x14ac:dyDescent="0.2">
      <c r="A4" s="250" t="s">
        <v>198</v>
      </c>
      <c r="B4" s="250"/>
      <c r="C4" s="96"/>
      <c r="D4" s="84"/>
      <c r="E4" s="84"/>
    </row>
    <row r="5" spans="1:5" s="2" customFormat="1" ht="87" customHeight="1" x14ac:dyDescent="0.2">
      <c r="A5" s="257" t="s">
        <v>230</v>
      </c>
      <c r="B5" s="257"/>
      <c r="C5" s="96"/>
      <c r="D5" s="84"/>
      <c r="E5" s="84"/>
    </row>
    <row r="6" spans="1:5" ht="15.75" customHeight="1" x14ac:dyDescent="0.2">
      <c r="A6" s="91"/>
      <c r="B6" s="91"/>
      <c r="C6" s="72"/>
      <c r="D6" s="84"/>
      <c r="E6" s="93"/>
    </row>
    <row r="7" spans="1:5" ht="28.9" customHeight="1" x14ac:dyDescent="0.2">
      <c r="A7" s="67"/>
      <c r="B7" s="67" t="s">
        <v>200</v>
      </c>
      <c r="C7" s="69" t="s">
        <v>201</v>
      </c>
      <c r="D7" s="92" t="s">
        <v>94</v>
      </c>
      <c r="E7" s="154" t="s">
        <v>95</v>
      </c>
    </row>
    <row r="8" spans="1:5" ht="38.25" x14ac:dyDescent="0.2">
      <c r="A8" s="119" t="s">
        <v>1</v>
      </c>
      <c r="B8" s="148" t="s">
        <v>134</v>
      </c>
      <c r="C8" s="148" t="s">
        <v>135</v>
      </c>
      <c r="D8" s="148" t="s">
        <v>136</v>
      </c>
      <c r="E8" s="147" t="s">
        <v>137</v>
      </c>
    </row>
    <row r="9" spans="1:5" x14ac:dyDescent="0.2">
      <c r="A9" s="248" t="s">
        <v>2</v>
      </c>
      <c r="B9" s="149" t="s">
        <v>3</v>
      </c>
      <c r="C9" s="149" t="s">
        <v>138</v>
      </c>
      <c r="D9" s="149"/>
      <c r="E9" s="125" t="s">
        <v>139</v>
      </c>
    </row>
    <row r="10" spans="1:5" ht="25.5" x14ac:dyDescent="0.2">
      <c r="A10" s="248"/>
      <c r="B10" s="149" t="s">
        <v>4</v>
      </c>
      <c r="C10" s="149" t="s">
        <v>56</v>
      </c>
      <c r="D10" s="149" t="s">
        <v>49</v>
      </c>
      <c r="E10" s="125" t="s">
        <v>104</v>
      </c>
    </row>
    <row r="11" spans="1:5" ht="25.5" x14ac:dyDescent="0.2">
      <c r="A11" s="248"/>
      <c r="B11" s="148" t="s">
        <v>5</v>
      </c>
      <c r="C11" s="148" t="s">
        <v>235</v>
      </c>
      <c r="D11" s="148" t="s">
        <v>50</v>
      </c>
      <c r="E11" s="147" t="s">
        <v>106</v>
      </c>
    </row>
    <row r="12" spans="1:5" ht="38.25" x14ac:dyDescent="0.2">
      <c r="A12" s="248"/>
      <c r="B12" s="148" t="s">
        <v>6</v>
      </c>
      <c r="C12" s="148" t="s">
        <v>236</v>
      </c>
      <c r="D12" s="148"/>
      <c r="E12" s="147" t="s">
        <v>107</v>
      </c>
    </row>
    <row r="13" spans="1:5" ht="25.5" x14ac:dyDescent="0.2">
      <c r="A13" s="248"/>
      <c r="B13" s="148" t="s">
        <v>7</v>
      </c>
      <c r="C13" s="148" t="s">
        <v>237</v>
      </c>
      <c r="D13" s="148" t="s">
        <v>55</v>
      </c>
      <c r="E13" s="147" t="s">
        <v>105</v>
      </c>
    </row>
    <row r="14" spans="1:5" ht="25.5" x14ac:dyDescent="0.2">
      <c r="A14" s="248"/>
      <c r="B14" s="148" t="s">
        <v>8</v>
      </c>
      <c r="C14" s="148" t="s">
        <v>238</v>
      </c>
      <c r="D14" s="148" t="s">
        <v>140</v>
      </c>
      <c r="E14" s="147" t="s">
        <v>48</v>
      </c>
    </row>
    <row r="15" spans="1:5" x14ac:dyDescent="0.2">
      <c r="A15" s="248"/>
      <c r="B15" s="149" t="s">
        <v>9</v>
      </c>
      <c r="C15" s="149" t="s">
        <v>10</v>
      </c>
      <c r="D15" s="149" t="s">
        <v>51</v>
      </c>
      <c r="E15" s="125" t="s">
        <v>108</v>
      </c>
    </row>
    <row r="16" spans="1:5" ht="25.5" x14ac:dyDescent="0.2">
      <c r="A16" s="249"/>
      <c r="B16" s="150" t="s">
        <v>11</v>
      </c>
      <c r="C16" s="150" t="s">
        <v>129</v>
      </c>
      <c r="D16" s="150" t="s">
        <v>52</v>
      </c>
      <c r="E16" s="126" t="s">
        <v>109</v>
      </c>
    </row>
    <row r="17" spans="1:5" ht="38.25" x14ac:dyDescent="0.2">
      <c r="A17" s="247" t="s">
        <v>12</v>
      </c>
      <c r="B17" s="149" t="s">
        <v>13</v>
      </c>
      <c r="C17" s="149" t="s">
        <v>38</v>
      </c>
      <c r="D17" s="149"/>
      <c r="E17" s="125" t="s">
        <v>114</v>
      </c>
    </row>
    <row r="18" spans="1:5" x14ac:dyDescent="0.2">
      <c r="A18" s="248"/>
      <c r="B18" s="148" t="s">
        <v>14</v>
      </c>
      <c r="C18" s="148" t="s">
        <v>15</v>
      </c>
      <c r="D18" s="148"/>
      <c r="E18" s="147" t="s">
        <v>114</v>
      </c>
    </row>
    <row r="19" spans="1:5" x14ac:dyDescent="0.2">
      <c r="A19" s="248"/>
      <c r="B19" s="148" t="s">
        <v>16</v>
      </c>
      <c r="C19" s="148" t="s">
        <v>17</v>
      </c>
      <c r="D19" s="148"/>
      <c r="E19" s="147" t="s">
        <v>114</v>
      </c>
    </row>
    <row r="20" spans="1:5" ht="38.25" x14ac:dyDescent="0.2">
      <c r="A20" s="248"/>
      <c r="B20" s="149" t="s">
        <v>18</v>
      </c>
      <c r="C20" s="149" t="s">
        <v>232</v>
      </c>
      <c r="D20" s="149" t="s">
        <v>53</v>
      </c>
      <c r="E20" s="125"/>
    </row>
    <row r="21" spans="1:5" x14ac:dyDescent="0.2">
      <c r="A21" s="248"/>
      <c r="B21" s="149" t="s">
        <v>44</v>
      </c>
      <c r="C21" s="149" t="s">
        <v>233</v>
      </c>
      <c r="D21" s="149" t="s">
        <v>53</v>
      </c>
      <c r="E21" s="125"/>
    </row>
    <row r="22" spans="1:5" x14ac:dyDescent="0.2">
      <c r="A22" s="248"/>
      <c r="B22" s="148" t="s">
        <v>19</v>
      </c>
      <c r="C22" s="148" t="s">
        <v>59</v>
      </c>
      <c r="D22" s="148" t="s">
        <v>53</v>
      </c>
      <c r="E22" s="147"/>
    </row>
    <row r="23" spans="1:5" x14ac:dyDescent="0.2">
      <c r="A23" s="248"/>
      <c r="B23" s="148" t="s">
        <v>45</v>
      </c>
      <c r="C23" s="148" t="s">
        <v>141</v>
      </c>
      <c r="D23" s="148" t="s">
        <v>53</v>
      </c>
      <c r="E23" s="147"/>
    </row>
    <row r="24" spans="1:5" x14ac:dyDescent="0.2">
      <c r="A24" s="248"/>
      <c r="B24" s="148" t="s">
        <v>20</v>
      </c>
      <c r="C24" s="148" t="s">
        <v>60</v>
      </c>
      <c r="D24" s="148" t="s">
        <v>53</v>
      </c>
      <c r="E24" s="147"/>
    </row>
    <row r="25" spans="1:5" x14ac:dyDescent="0.2">
      <c r="A25" s="249"/>
      <c r="B25" s="148" t="s">
        <v>46</v>
      </c>
      <c r="C25" s="148" t="s">
        <v>142</v>
      </c>
      <c r="D25" s="148" t="s">
        <v>53</v>
      </c>
      <c r="E25" s="147"/>
    </row>
    <row r="26" spans="1:5" ht="38.25" x14ac:dyDescent="0.2">
      <c r="A26" s="247" t="s">
        <v>21</v>
      </c>
      <c r="B26" s="150" t="s">
        <v>22</v>
      </c>
      <c r="C26" s="150" t="s">
        <v>143</v>
      </c>
      <c r="D26" s="150"/>
      <c r="E26" s="126" t="s">
        <v>111</v>
      </c>
    </row>
    <row r="27" spans="1:5" ht="51" x14ac:dyDescent="0.2">
      <c r="A27" s="248"/>
      <c r="B27" s="148" t="s">
        <v>41</v>
      </c>
      <c r="C27" s="148" t="s">
        <v>144</v>
      </c>
      <c r="D27" s="148"/>
      <c r="E27" s="147" t="s">
        <v>113</v>
      </c>
    </row>
    <row r="28" spans="1:5" x14ac:dyDescent="0.2">
      <c r="A28" s="248"/>
      <c r="B28" s="148" t="s">
        <v>23</v>
      </c>
      <c r="C28" s="148" t="s">
        <v>130</v>
      </c>
      <c r="D28" s="148"/>
      <c r="E28" s="147" t="s">
        <v>112</v>
      </c>
    </row>
    <row r="29" spans="1:5" ht="51" x14ac:dyDescent="0.2">
      <c r="A29" s="248"/>
      <c r="B29" s="149" t="s">
        <v>28</v>
      </c>
      <c r="C29" s="149" t="s">
        <v>131</v>
      </c>
      <c r="D29" s="149"/>
      <c r="E29" s="125"/>
    </row>
    <row r="30" spans="1:5" ht="38.25" x14ac:dyDescent="0.2">
      <c r="A30" s="248"/>
      <c r="B30" s="151" t="s">
        <v>42</v>
      </c>
      <c r="C30" s="151" t="s">
        <v>58</v>
      </c>
      <c r="D30" s="151"/>
      <c r="E30" s="130"/>
    </row>
    <row r="31" spans="1:5" ht="38.25" x14ac:dyDescent="0.2">
      <c r="A31" s="248"/>
      <c r="B31" s="149" t="s">
        <v>24</v>
      </c>
      <c r="C31" s="149" t="s">
        <v>132</v>
      </c>
      <c r="D31" s="149" t="s">
        <v>48</v>
      </c>
      <c r="E31" s="125"/>
    </row>
    <row r="32" spans="1:5" x14ac:dyDescent="0.2">
      <c r="A32" s="248"/>
      <c r="B32" s="152" t="s">
        <v>25</v>
      </c>
      <c r="C32" s="152" t="s">
        <v>86</v>
      </c>
      <c r="D32" s="152" t="s">
        <v>48</v>
      </c>
      <c r="E32" s="132"/>
    </row>
    <row r="33" spans="1:5" ht="25.5" x14ac:dyDescent="0.2">
      <c r="A33" s="249"/>
      <c r="B33" s="151" t="s">
        <v>47</v>
      </c>
      <c r="C33" s="151" t="s">
        <v>133</v>
      </c>
      <c r="D33" s="151" t="s">
        <v>48</v>
      </c>
      <c r="E33" s="130"/>
    </row>
    <row r="34" spans="1:5" ht="25.5" x14ac:dyDescent="0.2">
      <c r="A34" s="119" t="s">
        <v>26</v>
      </c>
      <c r="B34" s="149" t="s">
        <v>29</v>
      </c>
      <c r="C34" s="149" t="s">
        <v>57</v>
      </c>
      <c r="D34" s="149" t="s">
        <v>54</v>
      </c>
      <c r="E34" s="125" t="s">
        <v>110</v>
      </c>
    </row>
    <row r="35" spans="1:5" ht="25.5" x14ac:dyDescent="0.2">
      <c r="A35" s="68" t="s">
        <v>27</v>
      </c>
      <c r="B35" s="153" t="s">
        <v>27</v>
      </c>
      <c r="C35" s="153" t="s">
        <v>96</v>
      </c>
      <c r="D35" s="153"/>
      <c r="E35" s="131" t="s">
        <v>103</v>
      </c>
    </row>
  </sheetData>
  <mergeCells count="8">
    <mergeCell ref="A17:A25"/>
    <mergeCell ref="A4:B4"/>
    <mergeCell ref="A1:B1"/>
    <mergeCell ref="A26:A33"/>
    <mergeCell ref="A2:B2"/>
    <mergeCell ref="A3:B3"/>
    <mergeCell ref="A9:A16"/>
    <mergeCell ref="A5:B5"/>
  </mergeCells>
  <hyperlinks>
    <hyperlink ref="E35" r:id="rId1"/>
    <hyperlink ref="E10" r:id="rId2"/>
    <hyperlink ref="E13" r:id="rId3"/>
    <hyperlink ref="E11" r:id="rId4"/>
    <hyperlink ref="E12" r:id="rId5"/>
    <hyperlink ref="E15" r:id="rId6"/>
    <hyperlink ref="E16" r:id="rId7"/>
    <hyperlink ref="E34" r:id="rId8"/>
    <hyperlink ref="E26" r:id="rId9"/>
    <hyperlink ref="E28" r:id="rId10"/>
    <hyperlink ref="E27" r:id="rId11"/>
    <hyperlink ref="E17" r:id="rId12"/>
    <hyperlink ref="E18" r:id="rId13"/>
    <hyperlink ref="E19" r:id="rId14"/>
  </hyperlinks>
  <pageMargins left="0.7" right="0.7" top="0.75" bottom="0.75" header="0.3" footer="0.3"/>
  <pageSetup paperSize="9" orientation="portrait" r:id="rId1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D1093"/>
  <sheetViews>
    <sheetView topLeftCell="D1" zoomScale="84" zoomScaleNormal="84" zoomScaleSheetLayoutView="100" workbookViewId="0">
      <pane ySplit="4" topLeftCell="A5" activePane="bottomLeft" state="frozen"/>
      <selection pane="bottomLeft" activeCell="X5" sqref="X5:X1092"/>
    </sheetView>
  </sheetViews>
  <sheetFormatPr defaultColWidth="10.7109375" defaultRowHeight="15.75" customHeight="1" x14ac:dyDescent="0.2"/>
  <cols>
    <col min="1" max="1" width="13.140625" style="99" customWidth="1"/>
    <col min="2" max="8" width="10.7109375" style="97"/>
    <col min="9" max="9" width="10.7109375" style="191"/>
    <col min="10" max="18" width="10.7109375" style="97"/>
    <col min="19" max="19" width="10.7109375" style="191"/>
    <col min="20" max="22" width="10.7109375" style="97"/>
    <col min="23" max="23" width="10.7109375" style="201"/>
    <col min="24" max="24" width="13" style="97" customWidth="1"/>
    <col min="25" max="25" width="10.7109375" style="201"/>
    <col min="26" max="27" width="10.7109375" style="97"/>
    <col min="28" max="28" width="16.7109375" style="159" customWidth="1"/>
    <col min="29" max="16384" width="10.7109375" style="97"/>
  </cols>
  <sheetData>
    <row r="1" spans="1:30" s="161" customFormat="1" ht="15.75" customHeight="1" x14ac:dyDescent="0.2">
      <c r="A1" s="160" t="s">
        <v>3409</v>
      </c>
      <c r="B1" s="115"/>
      <c r="C1" s="115"/>
      <c r="D1" s="115"/>
      <c r="E1" s="115"/>
      <c r="F1" s="115"/>
      <c r="G1" s="115"/>
      <c r="I1" s="262" t="s">
        <v>228</v>
      </c>
      <c r="J1" s="262"/>
      <c r="K1" s="263" t="s">
        <v>223</v>
      </c>
      <c r="L1" s="263"/>
      <c r="M1" s="264" t="s">
        <v>224</v>
      </c>
      <c r="N1" s="264"/>
      <c r="O1" s="115"/>
      <c r="P1" s="115"/>
      <c r="Q1" s="115"/>
      <c r="R1" s="115"/>
      <c r="S1" s="192"/>
      <c r="W1" s="194"/>
      <c r="Y1" s="194"/>
    </row>
    <row r="2" spans="1:30" s="161" customFormat="1" ht="17.45" customHeight="1" thickBot="1" x14ac:dyDescent="0.25">
      <c r="A2" s="160" t="s">
        <v>241</v>
      </c>
      <c r="B2" s="115"/>
      <c r="C2" s="115"/>
      <c r="D2" s="160" t="s">
        <v>4256</v>
      </c>
      <c r="E2" s="115"/>
      <c r="F2" s="115"/>
      <c r="G2" s="115"/>
      <c r="I2" s="262"/>
      <c r="J2" s="262"/>
      <c r="K2" s="263"/>
      <c r="L2" s="263"/>
      <c r="M2" s="264"/>
      <c r="N2" s="264"/>
      <c r="O2" s="115"/>
      <c r="P2" s="115"/>
      <c r="Q2" s="115"/>
      <c r="R2" s="115"/>
      <c r="S2" s="192"/>
      <c r="W2" s="194"/>
      <c r="Y2" s="194"/>
    </row>
    <row r="3" spans="1:30" s="98" customFormat="1" ht="23.45" customHeight="1" x14ac:dyDescent="0.2">
      <c r="A3" s="122"/>
      <c r="B3" s="122"/>
      <c r="C3" s="122"/>
      <c r="D3" s="258" t="s">
        <v>234</v>
      </c>
      <c r="E3" s="259"/>
      <c r="F3" s="259"/>
      <c r="G3" s="260"/>
      <c r="H3" s="121"/>
      <c r="I3" s="186"/>
      <c r="J3" s="121"/>
      <c r="K3" s="121"/>
      <c r="L3" s="121"/>
      <c r="M3" s="121"/>
      <c r="N3" s="121"/>
      <c r="O3" s="121"/>
      <c r="P3" s="121"/>
      <c r="Q3" s="121"/>
      <c r="R3" s="121"/>
      <c r="S3" s="186"/>
      <c r="T3" s="261"/>
      <c r="U3" s="261"/>
      <c r="V3" s="261"/>
      <c r="W3" s="195"/>
      <c r="X3" s="121"/>
      <c r="Y3" s="195"/>
      <c r="Z3" s="121"/>
      <c r="AA3" s="121"/>
      <c r="AB3" s="156"/>
    </row>
    <row r="4" spans="1:30" s="116" customFormat="1" ht="76.900000000000006" customHeight="1" x14ac:dyDescent="0.2">
      <c r="A4" s="127" t="s">
        <v>134</v>
      </c>
      <c r="B4" s="133" t="s">
        <v>3</v>
      </c>
      <c r="C4" s="133" t="s">
        <v>4</v>
      </c>
      <c r="D4" s="127" t="s">
        <v>5</v>
      </c>
      <c r="E4" s="127" t="s">
        <v>6</v>
      </c>
      <c r="F4" s="127" t="s">
        <v>199</v>
      </c>
      <c r="G4" s="127" t="s">
        <v>8</v>
      </c>
      <c r="H4" s="134" t="s">
        <v>9</v>
      </c>
      <c r="I4" s="187" t="s">
        <v>11</v>
      </c>
      <c r="J4" s="134" t="s">
        <v>13</v>
      </c>
      <c r="K4" s="127" t="s">
        <v>14</v>
      </c>
      <c r="L4" s="127" t="s">
        <v>16</v>
      </c>
      <c r="M4" s="134" t="s">
        <v>18</v>
      </c>
      <c r="N4" s="134" t="s">
        <v>44</v>
      </c>
      <c r="O4" s="127" t="s">
        <v>19</v>
      </c>
      <c r="P4" s="127" t="s">
        <v>45</v>
      </c>
      <c r="Q4" s="127" t="s">
        <v>20</v>
      </c>
      <c r="R4" s="127" t="s">
        <v>46</v>
      </c>
      <c r="S4" s="187" t="s">
        <v>22</v>
      </c>
      <c r="T4" s="127" t="s">
        <v>41</v>
      </c>
      <c r="U4" s="127" t="s">
        <v>23</v>
      </c>
      <c r="V4" s="120" t="s">
        <v>28</v>
      </c>
      <c r="W4" s="196" t="s">
        <v>42</v>
      </c>
      <c r="X4" s="120" t="s">
        <v>24</v>
      </c>
      <c r="Y4" s="202" t="s">
        <v>217</v>
      </c>
      <c r="Z4" s="128" t="s">
        <v>218</v>
      </c>
      <c r="AA4" s="120" t="s">
        <v>29</v>
      </c>
      <c r="AB4" s="155" t="s">
        <v>27</v>
      </c>
      <c r="AC4" s="129"/>
      <c r="AD4" s="129"/>
    </row>
    <row r="5" spans="1:30" s="137" customFormat="1" ht="13.5" customHeight="1" x14ac:dyDescent="0.2">
      <c r="A5" s="162">
        <v>42612</v>
      </c>
      <c r="B5" s="135"/>
      <c r="C5" s="125" t="s">
        <v>1810</v>
      </c>
      <c r="D5" s="124" t="s">
        <v>249</v>
      </c>
      <c r="E5" s="124" t="s">
        <v>393</v>
      </c>
      <c r="F5" s="124" t="s">
        <v>1811</v>
      </c>
      <c r="G5" s="135" t="s">
        <v>187</v>
      </c>
      <c r="H5" s="125" t="s">
        <v>1812</v>
      </c>
      <c r="I5" s="188">
        <v>42106</v>
      </c>
      <c r="J5" s="125" t="s">
        <v>30</v>
      </c>
      <c r="K5" s="167"/>
      <c r="L5" s="135"/>
      <c r="M5" s="125" t="s">
        <v>181</v>
      </c>
      <c r="N5" s="125" t="s">
        <v>394</v>
      </c>
      <c r="O5" s="163"/>
      <c r="P5" s="124"/>
      <c r="Q5" s="167"/>
      <c r="R5" s="135"/>
      <c r="S5" s="188">
        <v>42719</v>
      </c>
      <c r="T5" s="135"/>
      <c r="U5" s="135"/>
      <c r="V5" s="193">
        <v>2256.4899999999998</v>
      </c>
      <c r="W5" s="197">
        <v>0</v>
      </c>
      <c r="X5" s="178" t="s">
        <v>254</v>
      </c>
      <c r="Y5" s="203">
        <v>0</v>
      </c>
      <c r="Z5" s="198">
        <v>2256.4899999999998</v>
      </c>
      <c r="AA5" s="125" t="s">
        <v>39</v>
      </c>
      <c r="AB5" s="157"/>
      <c r="AC5" s="136"/>
      <c r="AD5" s="136"/>
    </row>
    <row r="6" spans="1:30" s="137" customFormat="1" ht="12.75" x14ac:dyDescent="0.2">
      <c r="A6" s="162">
        <v>42165</v>
      </c>
      <c r="B6" s="135"/>
      <c r="C6" s="125" t="s">
        <v>1102</v>
      </c>
      <c r="D6" s="124" t="s">
        <v>249</v>
      </c>
      <c r="E6" s="124" t="s">
        <v>1103</v>
      </c>
      <c r="F6" s="124" t="s">
        <v>1104</v>
      </c>
      <c r="G6" s="135" t="s">
        <v>187</v>
      </c>
      <c r="H6" s="125" t="s">
        <v>1105</v>
      </c>
      <c r="I6" s="188">
        <v>42554</v>
      </c>
      <c r="J6" s="125" t="s">
        <v>30</v>
      </c>
      <c r="K6" s="169"/>
      <c r="L6" s="135"/>
      <c r="M6" s="125" t="s">
        <v>186</v>
      </c>
      <c r="N6" s="125" t="s">
        <v>1106</v>
      </c>
      <c r="O6" s="163"/>
      <c r="P6" s="124"/>
      <c r="Q6" s="169"/>
      <c r="R6" s="135"/>
      <c r="S6" s="188">
        <v>42534</v>
      </c>
      <c r="T6" s="135"/>
      <c r="U6" s="135"/>
      <c r="V6" s="193">
        <v>5177.16</v>
      </c>
      <c r="W6" s="197">
        <v>0</v>
      </c>
      <c r="X6" s="178"/>
      <c r="Y6" s="203">
        <v>0</v>
      </c>
      <c r="Z6" s="198">
        <v>5177.16</v>
      </c>
      <c r="AA6" s="125" t="s">
        <v>39</v>
      </c>
      <c r="AB6" s="157"/>
      <c r="AC6" s="136"/>
      <c r="AD6" s="136"/>
    </row>
    <row r="7" spans="1:30" s="137" customFormat="1" ht="15.75" customHeight="1" x14ac:dyDescent="0.2">
      <c r="A7" s="162">
        <v>42237</v>
      </c>
      <c r="B7" s="135"/>
      <c r="C7" s="125" t="s">
        <v>1139</v>
      </c>
      <c r="D7" s="124" t="s">
        <v>285</v>
      </c>
      <c r="E7" s="124" t="s">
        <v>1140</v>
      </c>
      <c r="F7" s="124" t="s">
        <v>1141</v>
      </c>
      <c r="G7" s="135" t="s">
        <v>187</v>
      </c>
      <c r="H7" s="125" t="s">
        <v>1142</v>
      </c>
      <c r="I7" s="188">
        <v>42242</v>
      </c>
      <c r="J7" s="125" t="s">
        <v>30</v>
      </c>
      <c r="K7" s="163" t="s">
        <v>31</v>
      </c>
      <c r="L7" s="135"/>
      <c r="M7" s="125" t="s">
        <v>186</v>
      </c>
      <c r="N7" s="125" t="s">
        <v>1143</v>
      </c>
      <c r="O7" s="163" t="s">
        <v>37</v>
      </c>
      <c r="P7" s="124" t="s">
        <v>1144</v>
      </c>
      <c r="Q7" s="163" t="s">
        <v>48</v>
      </c>
      <c r="R7" s="135"/>
      <c r="S7" s="188">
        <v>42550</v>
      </c>
      <c r="T7" s="135"/>
      <c r="U7" s="135"/>
      <c r="V7" s="193">
        <v>1855.03</v>
      </c>
      <c r="W7" s="197">
        <v>0</v>
      </c>
      <c r="X7" s="178"/>
      <c r="Y7" s="203">
        <v>927.51</v>
      </c>
      <c r="Z7" s="198">
        <v>927.52</v>
      </c>
      <c r="AA7" s="125" t="s">
        <v>39</v>
      </c>
      <c r="AB7" s="157"/>
      <c r="AC7" s="136"/>
      <c r="AD7" s="136"/>
    </row>
    <row r="8" spans="1:30" s="137" customFormat="1" ht="15.75" customHeight="1" x14ac:dyDescent="0.2">
      <c r="A8" s="162">
        <v>42248</v>
      </c>
      <c r="B8" s="135"/>
      <c r="C8" s="125" t="s">
        <v>1169</v>
      </c>
      <c r="D8" s="124" t="s">
        <v>256</v>
      </c>
      <c r="E8" s="124" t="s">
        <v>1170</v>
      </c>
      <c r="F8" s="124" t="s">
        <v>1171</v>
      </c>
      <c r="G8" s="135" t="s">
        <v>187</v>
      </c>
      <c r="H8" s="125" t="s">
        <v>1172</v>
      </c>
      <c r="I8" s="188">
        <v>42672</v>
      </c>
      <c r="J8" s="125" t="s">
        <v>30</v>
      </c>
      <c r="K8" s="163" t="s">
        <v>31</v>
      </c>
      <c r="L8" s="135"/>
      <c r="M8" s="125" t="s">
        <v>37</v>
      </c>
      <c r="N8" s="125" t="s">
        <v>1173</v>
      </c>
      <c r="O8" s="163" t="s">
        <v>186</v>
      </c>
      <c r="P8" s="124" t="s">
        <v>303</v>
      </c>
      <c r="Q8" s="163"/>
      <c r="R8" s="135"/>
      <c r="S8" s="188">
        <v>42466</v>
      </c>
      <c r="T8" s="135"/>
      <c r="U8" s="135"/>
      <c r="V8" s="193">
        <v>2087.25</v>
      </c>
      <c r="W8" s="197">
        <v>0</v>
      </c>
      <c r="X8" s="178"/>
      <c r="Y8" s="203">
        <v>1043.6300000000001</v>
      </c>
      <c r="Z8" s="198">
        <v>1043.6199999999999</v>
      </c>
      <c r="AA8" s="125" t="s">
        <v>39</v>
      </c>
      <c r="AB8" s="157"/>
      <c r="AC8" s="136"/>
      <c r="AD8" s="136"/>
    </row>
    <row r="9" spans="1:30" s="123" customFormat="1" ht="15.75" customHeight="1" x14ac:dyDescent="0.2">
      <c r="A9" s="162">
        <v>42275</v>
      </c>
      <c r="B9" s="124"/>
      <c r="C9" s="125" t="s">
        <v>1174</v>
      </c>
      <c r="D9" s="124" t="s">
        <v>1175</v>
      </c>
      <c r="E9" s="124" t="s">
        <v>1176</v>
      </c>
      <c r="F9" s="124" t="s">
        <v>1177</v>
      </c>
      <c r="G9" s="135" t="s">
        <v>187</v>
      </c>
      <c r="H9" s="125" t="s">
        <v>1178</v>
      </c>
      <c r="I9" s="188">
        <v>42461</v>
      </c>
      <c r="J9" s="125" t="s">
        <v>30</v>
      </c>
      <c r="K9" s="163"/>
      <c r="L9" s="124"/>
      <c r="M9" s="125" t="s">
        <v>190</v>
      </c>
      <c r="N9" s="125" t="s">
        <v>248</v>
      </c>
      <c r="O9" s="163"/>
      <c r="P9" s="124"/>
      <c r="Q9" s="163" t="s">
        <v>48</v>
      </c>
      <c r="R9" s="124"/>
      <c r="S9" s="188">
        <v>42501</v>
      </c>
      <c r="T9" s="124"/>
      <c r="U9" s="124"/>
      <c r="V9" s="193">
        <v>1228.75</v>
      </c>
      <c r="W9" s="198">
        <v>0</v>
      </c>
      <c r="X9" s="178"/>
      <c r="Y9" s="203">
        <v>0</v>
      </c>
      <c r="Z9" s="198">
        <v>1228.75</v>
      </c>
      <c r="AA9" s="125" t="s">
        <v>39</v>
      </c>
      <c r="AB9" s="158"/>
      <c r="AC9" s="115"/>
      <c r="AD9" s="115"/>
    </row>
    <row r="10" spans="1:30" s="123" customFormat="1" ht="15.75" customHeight="1" x14ac:dyDescent="0.2">
      <c r="A10" s="162">
        <v>42278</v>
      </c>
      <c r="B10" s="124"/>
      <c r="C10" s="125" t="s">
        <v>1183</v>
      </c>
      <c r="D10" s="124" t="s">
        <v>249</v>
      </c>
      <c r="E10" s="124" t="s">
        <v>1184</v>
      </c>
      <c r="F10" s="124" t="s">
        <v>1185</v>
      </c>
      <c r="G10" s="135" t="s">
        <v>187</v>
      </c>
      <c r="H10" s="125" t="s">
        <v>1186</v>
      </c>
      <c r="I10" s="188">
        <v>42338</v>
      </c>
      <c r="J10" s="125" t="s">
        <v>30</v>
      </c>
      <c r="K10" s="163"/>
      <c r="L10" s="124"/>
      <c r="M10" s="125" t="s">
        <v>190</v>
      </c>
      <c r="N10" s="125"/>
      <c r="O10" s="163" t="s">
        <v>254</v>
      </c>
      <c r="P10" s="124"/>
      <c r="Q10" s="163"/>
      <c r="R10" s="124"/>
      <c r="S10" s="188">
        <v>42548</v>
      </c>
      <c r="T10" s="124"/>
      <c r="U10" s="124"/>
      <c r="V10" s="193">
        <v>2457.67</v>
      </c>
      <c r="W10" s="198">
        <v>0</v>
      </c>
      <c r="X10" s="178"/>
      <c r="Y10" s="203">
        <v>0</v>
      </c>
      <c r="Z10" s="198">
        <v>2368.19</v>
      </c>
      <c r="AA10" s="125" t="s">
        <v>39</v>
      </c>
      <c r="AB10" s="158"/>
      <c r="AC10" s="115"/>
      <c r="AD10" s="115"/>
    </row>
    <row r="11" spans="1:30" s="123" customFormat="1" ht="15.75" customHeight="1" x14ac:dyDescent="0.2">
      <c r="A11" s="162">
        <v>42277</v>
      </c>
      <c r="B11" s="124"/>
      <c r="C11" s="125" t="s">
        <v>1187</v>
      </c>
      <c r="D11" s="124" t="s">
        <v>1188</v>
      </c>
      <c r="E11" s="124" t="s">
        <v>1189</v>
      </c>
      <c r="F11" s="124" t="s">
        <v>1190</v>
      </c>
      <c r="G11" s="135" t="s">
        <v>187</v>
      </c>
      <c r="H11" s="125" t="s">
        <v>1191</v>
      </c>
      <c r="I11" s="188">
        <v>42431</v>
      </c>
      <c r="J11" s="125" t="s">
        <v>30</v>
      </c>
      <c r="K11" s="163"/>
      <c r="L11" s="124"/>
      <c r="M11" s="125" t="s">
        <v>190</v>
      </c>
      <c r="N11" s="125" t="s">
        <v>1192</v>
      </c>
      <c r="O11" s="163"/>
      <c r="P11" s="124"/>
      <c r="Q11" s="163"/>
      <c r="R11" s="124"/>
      <c r="S11" s="188">
        <v>42482</v>
      </c>
      <c r="T11" s="124"/>
      <c r="U11" s="124"/>
      <c r="V11" s="193">
        <v>2040</v>
      </c>
      <c r="W11" s="198">
        <v>0</v>
      </c>
      <c r="X11" s="178"/>
      <c r="Y11" s="203">
        <v>0</v>
      </c>
      <c r="Z11" s="198">
        <v>2040</v>
      </c>
      <c r="AA11" s="125" t="s">
        <v>39</v>
      </c>
      <c r="AB11" s="158"/>
      <c r="AC11" s="115"/>
      <c r="AD11" s="115"/>
    </row>
    <row r="12" spans="1:30" s="123" customFormat="1" ht="15.75" customHeight="1" x14ac:dyDescent="0.2">
      <c r="A12" s="162">
        <v>42289</v>
      </c>
      <c r="B12" s="124"/>
      <c r="C12" s="125" t="s">
        <v>1090</v>
      </c>
      <c r="D12" s="124" t="s">
        <v>291</v>
      </c>
      <c r="E12" s="124" t="s">
        <v>1091</v>
      </c>
      <c r="F12" s="124" t="s">
        <v>1092</v>
      </c>
      <c r="G12" s="135" t="s">
        <v>187</v>
      </c>
      <c r="H12" s="125" t="s">
        <v>1093</v>
      </c>
      <c r="I12" s="188">
        <v>42301</v>
      </c>
      <c r="J12" s="125" t="s">
        <v>30</v>
      </c>
      <c r="K12" s="163"/>
      <c r="L12" s="124"/>
      <c r="M12" s="125"/>
      <c r="N12" s="125"/>
      <c r="O12" s="163"/>
      <c r="P12" s="124"/>
      <c r="Q12" s="163"/>
      <c r="R12" s="124"/>
      <c r="S12" s="188">
        <v>42535</v>
      </c>
      <c r="T12" s="124"/>
      <c r="U12" s="124"/>
      <c r="V12" s="193">
        <v>1457.4</v>
      </c>
      <c r="W12" s="198">
        <v>0</v>
      </c>
      <c r="X12" s="178"/>
      <c r="Y12" s="203">
        <v>0</v>
      </c>
      <c r="Z12" s="198">
        <v>1457.4</v>
      </c>
      <c r="AA12" s="125" t="s">
        <v>39</v>
      </c>
      <c r="AB12" s="158"/>
      <c r="AC12" s="115"/>
      <c r="AD12" s="115"/>
    </row>
    <row r="13" spans="1:30" s="123" customFormat="1" ht="15.75" customHeight="1" x14ac:dyDescent="0.2">
      <c r="A13" s="162">
        <v>42297</v>
      </c>
      <c r="B13" s="124"/>
      <c r="C13" s="125" t="s">
        <v>1197</v>
      </c>
      <c r="D13" s="124" t="s">
        <v>291</v>
      </c>
      <c r="E13" s="124" t="s">
        <v>1198</v>
      </c>
      <c r="F13" s="124" t="s">
        <v>1199</v>
      </c>
      <c r="G13" s="135" t="s">
        <v>187</v>
      </c>
      <c r="H13" s="125" t="s">
        <v>1200</v>
      </c>
      <c r="I13" s="188">
        <v>42312</v>
      </c>
      <c r="J13" s="125" t="s">
        <v>30</v>
      </c>
      <c r="K13" s="163"/>
      <c r="L13" s="124"/>
      <c r="M13" s="125" t="s">
        <v>192</v>
      </c>
      <c r="N13" s="125" t="s">
        <v>1201</v>
      </c>
      <c r="O13" s="163" t="s">
        <v>48</v>
      </c>
      <c r="P13" s="124"/>
      <c r="Q13" s="163"/>
      <c r="R13" s="124"/>
      <c r="S13" s="188">
        <v>42544</v>
      </c>
      <c r="T13" s="124"/>
      <c r="U13" s="124"/>
      <c r="V13" s="193">
        <v>2058</v>
      </c>
      <c r="W13" s="198">
        <v>0</v>
      </c>
      <c r="X13" s="178"/>
      <c r="Y13" s="203">
        <v>0</v>
      </c>
      <c r="Z13" s="198">
        <v>2058</v>
      </c>
      <c r="AA13" s="125" t="s">
        <v>39</v>
      </c>
      <c r="AB13" s="158"/>
      <c r="AC13" s="115"/>
      <c r="AD13" s="115"/>
    </row>
    <row r="14" spans="1:30" s="123" customFormat="1" ht="15.75" customHeight="1" x14ac:dyDescent="0.2">
      <c r="A14" s="162">
        <v>42307</v>
      </c>
      <c r="B14" s="124"/>
      <c r="C14" s="125" t="s">
        <v>1208</v>
      </c>
      <c r="D14" s="124" t="s">
        <v>256</v>
      </c>
      <c r="E14" s="124" t="s">
        <v>491</v>
      </c>
      <c r="F14" s="124" t="s">
        <v>492</v>
      </c>
      <c r="G14" s="135" t="s">
        <v>187</v>
      </c>
      <c r="H14" s="125" t="s">
        <v>1209</v>
      </c>
      <c r="I14" s="188">
        <v>42354</v>
      </c>
      <c r="J14" s="125" t="s">
        <v>30</v>
      </c>
      <c r="K14" s="163"/>
      <c r="L14" s="124"/>
      <c r="M14" s="125" t="s">
        <v>190</v>
      </c>
      <c r="N14" s="125" t="s">
        <v>695</v>
      </c>
      <c r="O14" s="163"/>
      <c r="P14" s="124"/>
      <c r="Q14" s="163"/>
      <c r="R14" s="124"/>
      <c r="S14" s="188">
        <v>42500</v>
      </c>
      <c r="T14" s="124"/>
      <c r="U14" s="124"/>
      <c r="V14" s="193">
        <v>2730.56</v>
      </c>
      <c r="W14" s="198">
        <v>0</v>
      </c>
      <c r="X14" s="178"/>
      <c r="Y14" s="203">
        <v>0</v>
      </c>
      <c r="Z14" s="198">
        <v>2730.56</v>
      </c>
      <c r="AA14" s="125" t="s">
        <v>39</v>
      </c>
      <c r="AB14" s="158"/>
      <c r="AC14" s="115"/>
      <c r="AD14" s="115"/>
    </row>
    <row r="15" spans="1:30" s="123" customFormat="1" ht="15.75" customHeight="1" x14ac:dyDescent="0.2">
      <c r="A15" s="162">
        <v>42247</v>
      </c>
      <c r="B15" s="124"/>
      <c r="C15" s="125" t="s">
        <v>553</v>
      </c>
      <c r="D15" s="124" t="s">
        <v>554</v>
      </c>
      <c r="E15" s="124" t="s">
        <v>555</v>
      </c>
      <c r="F15" s="124" t="s">
        <v>556</v>
      </c>
      <c r="G15" s="135" t="s">
        <v>187</v>
      </c>
      <c r="H15" s="125" t="s">
        <v>557</v>
      </c>
      <c r="I15" s="188">
        <v>42338</v>
      </c>
      <c r="J15" s="125" t="s">
        <v>30</v>
      </c>
      <c r="K15" s="163"/>
      <c r="L15" s="124"/>
      <c r="M15" s="125" t="s">
        <v>190</v>
      </c>
      <c r="N15" s="125" t="s">
        <v>558</v>
      </c>
      <c r="O15" s="163" t="s">
        <v>48</v>
      </c>
      <c r="P15" s="124"/>
      <c r="Q15" s="163"/>
      <c r="R15" s="124"/>
      <c r="S15" s="188">
        <v>42542</v>
      </c>
      <c r="T15" s="124"/>
      <c r="U15" s="124"/>
      <c r="V15" s="193">
        <v>1236.7</v>
      </c>
      <c r="W15" s="198">
        <v>0</v>
      </c>
      <c r="X15" s="178"/>
      <c r="Y15" s="203">
        <v>0</v>
      </c>
      <c r="Z15" s="198">
        <v>1236.7</v>
      </c>
      <c r="AA15" s="125" t="s">
        <v>39</v>
      </c>
      <c r="AB15" s="158"/>
      <c r="AC15" s="115"/>
      <c r="AD15" s="115"/>
    </row>
    <row r="16" spans="1:30" s="123" customFormat="1" ht="15.75" customHeight="1" x14ac:dyDescent="0.2">
      <c r="A16" s="162">
        <v>42605</v>
      </c>
      <c r="B16" s="124"/>
      <c r="C16" s="125" t="s">
        <v>1799</v>
      </c>
      <c r="D16" s="124" t="s">
        <v>256</v>
      </c>
      <c r="E16" s="124" t="s">
        <v>1800</v>
      </c>
      <c r="F16" s="124" t="s">
        <v>1801</v>
      </c>
      <c r="G16" s="135" t="s">
        <v>187</v>
      </c>
      <c r="H16" s="125" t="s">
        <v>1802</v>
      </c>
      <c r="I16" s="188">
        <v>42376</v>
      </c>
      <c r="J16" s="125" t="s">
        <v>30</v>
      </c>
      <c r="K16" s="165"/>
      <c r="L16" s="124"/>
      <c r="M16" s="125" t="s">
        <v>190</v>
      </c>
      <c r="N16" s="125" t="s">
        <v>389</v>
      </c>
      <c r="O16" s="163"/>
      <c r="P16" s="124"/>
      <c r="Q16" s="167"/>
      <c r="R16" s="124"/>
      <c r="S16" s="188">
        <v>42598</v>
      </c>
      <c r="T16" s="124"/>
      <c r="U16" s="124"/>
      <c r="V16" s="193">
        <v>2259.54</v>
      </c>
      <c r="W16" s="198">
        <v>0</v>
      </c>
      <c r="X16" s="178" t="s">
        <v>254</v>
      </c>
      <c r="Y16" s="203">
        <v>0</v>
      </c>
      <c r="Z16" s="198">
        <v>2259.54</v>
      </c>
      <c r="AA16" s="125" t="s">
        <v>39</v>
      </c>
      <c r="AB16" s="158"/>
      <c r="AC16" s="115"/>
      <c r="AD16" s="115"/>
    </row>
    <row r="17" spans="1:30" s="123" customFormat="1" ht="15.75" customHeight="1" x14ac:dyDescent="0.2">
      <c r="A17" s="162">
        <v>42604</v>
      </c>
      <c r="B17" s="124"/>
      <c r="C17" s="125" t="s">
        <v>1817</v>
      </c>
      <c r="D17" s="124" t="s">
        <v>1818</v>
      </c>
      <c r="E17" s="124" t="s">
        <v>1819</v>
      </c>
      <c r="F17" s="124" t="s">
        <v>1820</v>
      </c>
      <c r="G17" s="135" t="s">
        <v>187</v>
      </c>
      <c r="H17" s="125" t="s">
        <v>1821</v>
      </c>
      <c r="I17" s="188">
        <v>42557</v>
      </c>
      <c r="J17" s="125" t="s">
        <v>30</v>
      </c>
      <c r="K17" s="167"/>
      <c r="L17" s="124"/>
      <c r="M17" s="125" t="s">
        <v>190</v>
      </c>
      <c r="N17" s="125" t="s">
        <v>1822</v>
      </c>
      <c r="O17" s="167"/>
      <c r="P17" s="124"/>
      <c r="Q17" s="167"/>
      <c r="R17" s="124"/>
      <c r="S17" s="188">
        <v>42703</v>
      </c>
      <c r="T17" s="124"/>
      <c r="U17" s="124"/>
      <c r="V17" s="193">
        <v>927.92</v>
      </c>
      <c r="W17" s="198">
        <v>0</v>
      </c>
      <c r="X17" s="178" t="s">
        <v>254</v>
      </c>
      <c r="Y17" s="203">
        <v>0</v>
      </c>
      <c r="Z17" s="198">
        <v>927.92</v>
      </c>
      <c r="AA17" s="125" t="s">
        <v>39</v>
      </c>
      <c r="AB17" s="158"/>
      <c r="AC17" s="115"/>
      <c r="AD17" s="115"/>
    </row>
    <row r="18" spans="1:30" s="123" customFormat="1" ht="15.75" customHeight="1" x14ac:dyDescent="0.2">
      <c r="A18" s="162">
        <v>42318</v>
      </c>
      <c r="B18" s="124"/>
      <c r="C18" s="125" t="s">
        <v>1210</v>
      </c>
      <c r="D18" s="124" t="s">
        <v>1211</v>
      </c>
      <c r="E18" s="124" t="s">
        <v>1212</v>
      </c>
      <c r="F18" s="124" t="s">
        <v>1213</v>
      </c>
      <c r="G18" s="135" t="s">
        <v>187</v>
      </c>
      <c r="H18" s="125" t="s">
        <v>1214</v>
      </c>
      <c r="I18" s="188">
        <v>42327</v>
      </c>
      <c r="J18" s="125" t="s">
        <v>30</v>
      </c>
      <c r="K18" s="163" t="s">
        <v>31</v>
      </c>
      <c r="L18" s="124"/>
      <c r="M18" s="125" t="s">
        <v>37</v>
      </c>
      <c r="N18" s="125" t="s">
        <v>406</v>
      </c>
      <c r="O18" s="163" t="s">
        <v>186</v>
      </c>
      <c r="P18" s="124" t="s">
        <v>1215</v>
      </c>
      <c r="Q18" s="163"/>
      <c r="R18" s="124"/>
      <c r="S18" s="188">
        <v>42494</v>
      </c>
      <c r="T18" s="124"/>
      <c r="U18" s="124"/>
      <c r="V18" s="193">
        <v>2457.5</v>
      </c>
      <c r="W18" s="198">
        <v>0</v>
      </c>
      <c r="X18" s="178"/>
      <c r="Y18" s="203">
        <v>1228.75</v>
      </c>
      <c r="Z18" s="198">
        <v>1228.75</v>
      </c>
      <c r="AA18" s="125" t="s">
        <v>39</v>
      </c>
      <c r="AB18" s="158"/>
      <c r="AC18" s="115"/>
      <c r="AD18" s="115"/>
    </row>
    <row r="19" spans="1:30" s="123" customFormat="1" ht="15.75" customHeight="1" x14ac:dyDescent="0.2">
      <c r="A19" s="162">
        <v>42330</v>
      </c>
      <c r="B19" s="124"/>
      <c r="C19" s="125" t="s">
        <v>3060</v>
      </c>
      <c r="D19" s="124" t="s">
        <v>249</v>
      </c>
      <c r="E19" s="124" t="s">
        <v>3061</v>
      </c>
      <c r="F19" s="124" t="s">
        <v>3062</v>
      </c>
      <c r="G19" s="135" t="s">
        <v>187</v>
      </c>
      <c r="H19" s="125" t="s">
        <v>3063</v>
      </c>
      <c r="I19" s="188">
        <v>42330</v>
      </c>
      <c r="J19" s="125" t="s">
        <v>30</v>
      </c>
      <c r="K19" s="165"/>
      <c r="L19" s="124"/>
      <c r="M19" s="125" t="s">
        <v>32</v>
      </c>
      <c r="N19" s="125" t="s">
        <v>3064</v>
      </c>
      <c r="O19" s="163" t="s">
        <v>190</v>
      </c>
      <c r="P19" s="124" t="s">
        <v>3065</v>
      </c>
      <c r="Q19" s="167"/>
      <c r="R19" s="124"/>
      <c r="S19" s="188">
        <v>42607</v>
      </c>
      <c r="T19" s="124"/>
      <c r="U19" s="124"/>
      <c r="V19" s="193">
        <v>2255.23</v>
      </c>
      <c r="W19" s="198">
        <v>0</v>
      </c>
      <c r="X19" s="178" t="s">
        <v>254</v>
      </c>
      <c r="Y19" s="203">
        <v>0</v>
      </c>
      <c r="Z19" s="198">
        <v>2255.23</v>
      </c>
      <c r="AA19" s="125" t="s">
        <v>39</v>
      </c>
      <c r="AB19" s="158"/>
      <c r="AC19" s="115"/>
      <c r="AD19" s="115"/>
    </row>
    <row r="20" spans="1:30" s="123" customFormat="1" ht="15.75" customHeight="1" x14ac:dyDescent="0.2">
      <c r="A20" s="162">
        <v>42328</v>
      </c>
      <c r="B20" s="124"/>
      <c r="C20" s="125" t="s">
        <v>565</v>
      </c>
      <c r="D20" s="124" t="s">
        <v>284</v>
      </c>
      <c r="E20" s="124" t="s">
        <v>566</v>
      </c>
      <c r="F20" s="124" t="s">
        <v>567</v>
      </c>
      <c r="G20" s="135" t="s">
        <v>187</v>
      </c>
      <c r="H20" s="125" t="s">
        <v>568</v>
      </c>
      <c r="I20" s="188">
        <v>42461</v>
      </c>
      <c r="J20" s="125" t="s">
        <v>30</v>
      </c>
      <c r="K20" s="163"/>
      <c r="L20" s="124"/>
      <c r="M20" s="125" t="s">
        <v>190</v>
      </c>
      <c r="N20" s="125" t="s">
        <v>569</v>
      </c>
      <c r="O20" s="163"/>
      <c r="P20" s="124"/>
      <c r="Q20" s="163" t="s">
        <v>48</v>
      </c>
      <c r="R20" s="124"/>
      <c r="S20" s="188">
        <v>42500</v>
      </c>
      <c r="T20" s="124"/>
      <c r="U20" s="124"/>
      <c r="V20" s="193">
        <v>2040</v>
      </c>
      <c r="W20" s="198">
        <v>0</v>
      </c>
      <c r="X20" s="178"/>
      <c r="Y20" s="203">
        <v>0</v>
      </c>
      <c r="Z20" s="198">
        <v>2040</v>
      </c>
      <c r="AA20" s="125" t="s">
        <v>39</v>
      </c>
      <c r="AB20" s="158"/>
      <c r="AC20" s="115"/>
      <c r="AD20" s="115"/>
    </row>
    <row r="21" spans="1:30" s="123" customFormat="1" ht="15.75" customHeight="1" x14ac:dyDescent="0.2">
      <c r="A21" s="162">
        <v>42340</v>
      </c>
      <c r="B21" s="124"/>
      <c r="C21" s="125" t="s">
        <v>1468</v>
      </c>
      <c r="D21" s="124" t="s">
        <v>777</v>
      </c>
      <c r="E21" s="124" t="s">
        <v>1469</v>
      </c>
      <c r="F21" s="124" t="s">
        <v>1470</v>
      </c>
      <c r="G21" s="135" t="s">
        <v>187</v>
      </c>
      <c r="H21" s="125" t="s">
        <v>1471</v>
      </c>
      <c r="I21" s="188">
        <v>42340</v>
      </c>
      <c r="J21" s="125" t="s">
        <v>30</v>
      </c>
      <c r="K21" s="167"/>
      <c r="L21" s="124"/>
      <c r="M21" s="125" t="s">
        <v>190</v>
      </c>
      <c r="N21" s="125" t="s">
        <v>1472</v>
      </c>
      <c r="O21" s="163"/>
      <c r="P21" s="124"/>
      <c r="Q21" s="167"/>
      <c r="R21" s="124"/>
      <c r="S21" s="188">
        <v>42564</v>
      </c>
      <c r="T21" s="124"/>
      <c r="U21" s="124"/>
      <c r="V21" s="193">
        <v>1795.34</v>
      </c>
      <c r="W21" s="198">
        <v>0</v>
      </c>
      <c r="X21" s="178"/>
      <c r="Y21" s="203">
        <v>0</v>
      </c>
      <c r="Z21" s="198">
        <v>1795.34</v>
      </c>
      <c r="AA21" s="125" t="s">
        <v>39</v>
      </c>
      <c r="AB21" s="158"/>
      <c r="AC21" s="115"/>
      <c r="AD21" s="115"/>
    </row>
    <row r="22" spans="1:30" s="123" customFormat="1" ht="12.6" customHeight="1" x14ac:dyDescent="0.2">
      <c r="A22" s="162">
        <v>42354</v>
      </c>
      <c r="B22" s="124"/>
      <c r="C22" s="125" t="s">
        <v>986</v>
      </c>
      <c r="D22" s="124" t="s">
        <v>652</v>
      </c>
      <c r="E22" s="124" t="s">
        <v>987</v>
      </c>
      <c r="F22" s="124" t="s">
        <v>988</v>
      </c>
      <c r="G22" s="135" t="s">
        <v>187</v>
      </c>
      <c r="H22" s="125" t="s">
        <v>989</v>
      </c>
      <c r="I22" s="188">
        <v>42431</v>
      </c>
      <c r="J22" s="125" t="s">
        <v>30</v>
      </c>
      <c r="K22" s="163"/>
      <c r="L22" s="124"/>
      <c r="M22" s="125" t="s">
        <v>188</v>
      </c>
      <c r="N22" s="125" t="s">
        <v>990</v>
      </c>
      <c r="O22" s="163" t="s">
        <v>48</v>
      </c>
      <c r="P22" s="124"/>
      <c r="Q22" s="163"/>
      <c r="R22" s="124"/>
      <c r="S22" s="188">
        <v>42514</v>
      </c>
      <c r="T22" s="124"/>
      <c r="U22" s="124"/>
      <c r="V22" s="193">
        <v>2457.5</v>
      </c>
      <c r="W22" s="198">
        <v>0</v>
      </c>
      <c r="X22" s="178"/>
      <c r="Y22" s="203">
        <v>0</v>
      </c>
      <c r="Z22" s="198">
        <v>2457.5</v>
      </c>
      <c r="AA22" s="125" t="s">
        <v>39</v>
      </c>
      <c r="AB22" s="158"/>
      <c r="AC22" s="115"/>
      <c r="AD22" s="115"/>
    </row>
    <row r="23" spans="1:30" s="106" customFormat="1" ht="15.75" customHeight="1" x14ac:dyDescent="0.2">
      <c r="A23" s="162">
        <v>42352</v>
      </c>
      <c r="B23" s="177"/>
      <c r="C23" s="176" t="s">
        <v>1477</v>
      </c>
      <c r="D23" s="177" t="s">
        <v>249</v>
      </c>
      <c r="E23" s="177" t="s">
        <v>1478</v>
      </c>
      <c r="F23" s="177" t="s">
        <v>1479</v>
      </c>
      <c r="G23" s="135" t="s">
        <v>187</v>
      </c>
      <c r="H23" s="176" t="s">
        <v>1480</v>
      </c>
      <c r="I23" s="189">
        <v>42426</v>
      </c>
      <c r="J23" s="176" t="s">
        <v>30</v>
      </c>
      <c r="K23" s="167"/>
      <c r="L23" s="177"/>
      <c r="M23" s="176" t="s">
        <v>190</v>
      </c>
      <c r="N23" s="176" t="s">
        <v>829</v>
      </c>
      <c r="O23" s="163"/>
      <c r="P23" s="177"/>
      <c r="Q23" s="167"/>
      <c r="R23" s="177"/>
      <c r="S23" s="189">
        <v>42577</v>
      </c>
      <c r="T23" s="177"/>
      <c r="U23" s="177"/>
      <c r="V23" s="193">
        <v>1780.19</v>
      </c>
      <c r="W23" s="199">
        <v>0</v>
      </c>
      <c r="X23" s="178" t="s">
        <v>254</v>
      </c>
      <c r="Y23" s="204">
        <v>0</v>
      </c>
      <c r="Z23" s="199">
        <v>1780.19</v>
      </c>
      <c r="AA23" s="176" t="s">
        <v>39</v>
      </c>
      <c r="AB23" s="179"/>
    </row>
    <row r="24" spans="1:30" ht="15.75" customHeight="1" x14ac:dyDescent="0.2">
      <c r="A24" s="162">
        <v>42359</v>
      </c>
      <c r="B24" s="181"/>
      <c r="C24" s="180" t="s">
        <v>1220</v>
      </c>
      <c r="D24" s="181" t="s">
        <v>291</v>
      </c>
      <c r="E24" s="181" t="s">
        <v>309</v>
      </c>
      <c r="F24" s="181" t="s">
        <v>310</v>
      </c>
      <c r="G24" s="135" t="s">
        <v>187</v>
      </c>
      <c r="H24" s="180" t="s">
        <v>1221</v>
      </c>
      <c r="I24" s="190">
        <v>42377</v>
      </c>
      <c r="J24" s="180" t="s">
        <v>30</v>
      </c>
      <c r="K24" s="163"/>
      <c r="L24" s="181"/>
      <c r="M24" s="180" t="s">
        <v>186</v>
      </c>
      <c r="N24" s="180" t="s">
        <v>1222</v>
      </c>
      <c r="O24" s="163" t="s">
        <v>48</v>
      </c>
      <c r="P24" s="181"/>
      <c r="Q24" s="163"/>
      <c r="R24" s="181"/>
      <c r="S24" s="190">
        <v>42495</v>
      </c>
      <c r="T24" s="181"/>
      <c r="U24" s="181"/>
      <c r="V24" s="193">
        <v>1533.9</v>
      </c>
      <c r="W24" s="200">
        <v>0</v>
      </c>
      <c r="X24" s="178"/>
      <c r="Y24" s="205">
        <v>0</v>
      </c>
      <c r="Z24" s="200">
        <v>1533.9</v>
      </c>
      <c r="AA24" s="180" t="s">
        <v>39</v>
      </c>
      <c r="AB24" s="182"/>
    </row>
    <row r="25" spans="1:30" ht="15.75" customHeight="1" x14ac:dyDescent="0.2">
      <c r="A25" s="162">
        <v>42352</v>
      </c>
      <c r="B25" s="181"/>
      <c r="C25" s="180" t="s">
        <v>1481</v>
      </c>
      <c r="D25" s="181" t="s">
        <v>1482</v>
      </c>
      <c r="E25" s="181" t="s">
        <v>1483</v>
      </c>
      <c r="F25" s="181" t="s">
        <v>1484</v>
      </c>
      <c r="G25" s="135" t="s">
        <v>187</v>
      </c>
      <c r="H25" s="180" t="s">
        <v>1485</v>
      </c>
      <c r="I25" s="190">
        <v>42410</v>
      </c>
      <c r="J25" s="180" t="s">
        <v>30</v>
      </c>
      <c r="K25" s="167"/>
      <c r="L25" s="181"/>
      <c r="M25" s="180" t="s">
        <v>192</v>
      </c>
      <c r="N25" s="180" t="s">
        <v>1486</v>
      </c>
      <c r="O25" s="163"/>
      <c r="P25" s="181" t="s">
        <v>1487</v>
      </c>
      <c r="Q25" s="167"/>
      <c r="R25" s="181"/>
      <c r="S25" s="190">
        <v>42579</v>
      </c>
      <c r="T25" s="181"/>
      <c r="U25" s="181"/>
      <c r="V25" s="193">
        <v>2244.1799999999998</v>
      </c>
      <c r="W25" s="200">
        <v>0</v>
      </c>
      <c r="X25" s="178"/>
      <c r="Y25" s="205">
        <v>0</v>
      </c>
      <c r="Z25" s="200">
        <v>2244.1799999999998</v>
      </c>
      <c r="AA25" s="180" t="s">
        <v>39</v>
      </c>
      <c r="AB25" s="182"/>
    </row>
    <row r="26" spans="1:30" ht="15.75" customHeight="1" x14ac:dyDescent="0.2">
      <c r="A26" s="162">
        <v>42335</v>
      </c>
      <c r="B26" s="181"/>
      <c r="C26" s="180" t="s">
        <v>1488</v>
      </c>
      <c r="D26" s="181" t="s">
        <v>291</v>
      </c>
      <c r="E26" s="181" t="s">
        <v>1489</v>
      </c>
      <c r="F26" s="181" t="s">
        <v>1490</v>
      </c>
      <c r="G26" s="135" t="s">
        <v>187</v>
      </c>
      <c r="H26" s="180" t="s">
        <v>1491</v>
      </c>
      <c r="I26" s="190">
        <v>42374</v>
      </c>
      <c r="J26" s="180" t="s">
        <v>30</v>
      </c>
      <c r="K26" s="167"/>
      <c r="L26" s="181"/>
      <c r="M26" s="180" t="s">
        <v>186</v>
      </c>
      <c r="N26" s="180"/>
      <c r="O26" s="163"/>
      <c r="P26" s="181"/>
      <c r="Q26" s="167"/>
      <c r="R26" s="181"/>
      <c r="S26" s="190">
        <v>42576</v>
      </c>
      <c r="T26" s="181"/>
      <c r="U26" s="181"/>
      <c r="V26" s="193">
        <v>1457.4</v>
      </c>
      <c r="W26" s="200">
        <v>0</v>
      </c>
      <c r="X26" s="178" t="s">
        <v>4246</v>
      </c>
      <c r="Y26" s="205">
        <v>0</v>
      </c>
      <c r="Z26" s="200">
        <v>1457.4</v>
      </c>
      <c r="AA26" s="180" t="s">
        <v>39</v>
      </c>
      <c r="AB26" s="182"/>
    </row>
    <row r="27" spans="1:30" ht="15.75" customHeight="1" x14ac:dyDescent="0.2">
      <c r="A27" s="162">
        <v>42381</v>
      </c>
      <c r="B27" s="181"/>
      <c r="C27" s="180" t="s">
        <v>1223</v>
      </c>
      <c r="D27" s="181" t="s">
        <v>304</v>
      </c>
      <c r="E27" s="181" t="s">
        <v>1224</v>
      </c>
      <c r="F27" s="181" t="s">
        <v>1225</v>
      </c>
      <c r="G27" s="135" t="s">
        <v>187</v>
      </c>
      <c r="H27" s="180" t="s">
        <v>1226</v>
      </c>
      <c r="I27" s="190">
        <v>42530</v>
      </c>
      <c r="J27" s="180" t="s">
        <v>30</v>
      </c>
      <c r="K27" s="163"/>
      <c r="L27" s="181"/>
      <c r="M27" s="180"/>
      <c r="N27" s="180"/>
      <c r="O27" s="163"/>
      <c r="P27" s="181"/>
      <c r="Q27" s="163"/>
      <c r="R27" s="181"/>
      <c r="S27" s="190">
        <v>42499</v>
      </c>
      <c r="T27" s="181"/>
      <c r="U27" s="181"/>
      <c r="V27" s="193">
        <v>3180</v>
      </c>
      <c r="W27" s="200">
        <v>0</v>
      </c>
      <c r="X27" s="178"/>
      <c r="Y27" s="205">
        <v>0</v>
      </c>
      <c r="Z27" s="200">
        <v>3180</v>
      </c>
      <c r="AA27" s="180" t="s">
        <v>39</v>
      </c>
      <c r="AB27" s="182"/>
    </row>
    <row r="28" spans="1:30" ht="15.75" customHeight="1" x14ac:dyDescent="0.2">
      <c r="A28" s="162">
        <v>42394</v>
      </c>
      <c r="B28" s="181"/>
      <c r="C28" s="180" t="s">
        <v>1115</v>
      </c>
      <c r="D28" s="181" t="s">
        <v>249</v>
      </c>
      <c r="E28" s="181" t="s">
        <v>451</v>
      </c>
      <c r="F28" s="181" t="s">
        <v>1116</v>
      </c>
      <c r="G28" s="135" t="s">
        <v>187</v>
      </c>
      <c r="H28" s="180" t="s">
        <v>1117</v>
      </c>
      <c r="I28" s="190">
        <v>42461</v>
      </c>
      <c r="J28" s="180" t="s">
        <v>30</v>
      </c>
      <c r="K28" s="163"/>
      <c r="L28" s="181"/>
      <c r="M28" s="180" t="s">
        <v>190</v>
      </c>
      <c r="N28" s="180" t="s">
        <v>374</v>
      </c>
      <c r="O28" s="163" t="s">
        <v>48</v>
      </c>
      <c r="P28" s="181"/>
      <c r="Q28" s="163"/>
      <c r="R28" s="181"/>
      <c r="S28" s="190">
        <v>42542</v>
      </c>
      <c r="T28" s="181"/>
      <c r="U28" s="181"/>
      <c r="V28" s="193">
        <v>2457.67</v>
      </c>
      <c r="W28" s="200">
        <v>0</v>
      </c>
      <c r="X28" s="178"/>
      <c r="Y28" s="205">
        <v>0</v>
      </c>
      <c r="Z28" s="200">
        <v>2457.67</v>
      </c>
      <c r="AA28" s="180" t="s">
        <v>39</v>
      </c>
      <c r="AB28" s="182"/>
    </row>
    <row r="29" spans="1:30" ht="15.75" customHeight="1" x14ac:dyDescent="0.2">
      <c r="A29" s="162">
        <v>42381</v>
      </c>
      <c r="B29" s="181"/>
      <c r="C29" s="180" t="s">
        <v>921</v>
      </c>
      <c r="D29" s="181" t="s">
        <v>294</v>
      </c>
      <c r="E29" s="181" t="s">
        <v>922</v>
      </c>
      <c r="F29" s="181" t="s">
        <v>923</v>
      </c>
      <c r="G29" s="135" t="s">
        <v>187</v>
      </c>
      <c r="H29" s="180" t="s">
        <v>924</v>
      </c>
      <c r="I29" s="190">
        <v>42409</v>
      </c>
      <c r="J29" s="180" t="s">
        <v>30</v>
      </c>
      <c r="K29" s="163"/>
      <c r="L29" s="181"/>
      <c r="M29" s="180" t="s">
        <v>190</v>
      </c>
      <c r="N29" s="180" t="s">
        <v>431</v>
      </c>
      <c r="O29" s="163"/>
      <c r="P29" s="181"/>
      <c r="Q29" s="163"/>
      <c r="R29" s="181"/>
      <c r="S29" s="190">
        <v>42509</v>
      </c>
      <c r="T29" s="181"/>
      <c r="U29" s="181"/>
      <c r="V29" s="193">
        <v>375.6</v>
      </c>
      <c r="W29" s="200">
        <v>0</v>
      </c>
      <c r="X29" s="183"/>
      <c r="Y29" s="205">
        <v>0</v>
      </c>
      <c r="Z29" s="200">
        <v>375.6</v>
      </c>
      <c r="AA29" s="180" t="s">
        <v>39</v>
      </c>
      <c r="AB29" s="182"/>
    </row>
    <row r="30" spans="1:30" ht="15.75" customHeight="1" x14ac:dyDescent="0.2">
      <c r="A30" s="162">
        <v>42402</v>
      </c>
      <c r="B30" s="181"/>
      <c r="C30" s="180" t="s">
        <v>718</v>
      </c>
      <c r="D30" s="181" t="s">
        <v>719</v>
      </c>
      <c r="E30" s="181" t="s">
        <v>720</v>
      </c>
      <c r="F30" s="181" t="s">
        <v>721</v>
      </c>
      <c r="G30" s="135" t="s">
        <v>187</v>
      </c>
      <c r="H30" s="180" t="s">
        <v>722</v>
      </c>
      <c r="I30" s="190">
        <v>42542</v>
      </c>
      <c r="J30" s="180" t="s">
        <v>30</v>
      </c>
      <c r="K30" s="163"/>
      <c r="L30" s="181"/>
      <c r="M30" s="180" t="s">
        <v>32</v>
      </c>
      <c r="N30" s="180" t="s">
        <v>723</v>
      </c>
      <c r="O30" s="163" t="s">
        <v>48</v>
      </c>
      <c r="P30" s="181"/>
      <c r="Q30" s="163"/>
      <c r="R30" s="181"/>
      <c r="S30" s="190">
        <v>42524</v>
      </c>
      <c r="T30" s="181"/>
      <c r="U30" s="181"/>
      <c r="V30" s="193">
        <v>659.57</v>
      </c>
      <c r="W30" s="200">
        <v>0</v>
      </c>
      <c r="X30" s="183"/>
      <c r="Y30" s="205">
        <v>0</v>
      </c>
      <c r="Z30" s="200">
        <v>659.57</v>
      </c>
      <c r="AA30" s="125" t="s">
        <v>4077</v>
      </c>
      <c r="AB30" s="182"/>
    </row>
    <row r="31" spans="1:30" ht="15.75" customHeight="1" x14ac:dyDescent="0.2">
      <c r="A31" s="162">
        <v>42403</v>
      </c>
      <c r="B31" s="181"/>
      <c r="C31" s="180" t="s">
        <v>539</v>
      </c>
      <c r="D31" s="181" t="s">
        <v>499</v>
      </c>
      <c r="E31" s="181" t="s">
        <v>540</v>
      </c>
      <c r="F31" s="181" t="s">
        <v>541</v>
      </c>
      <c r="G31" s="135" t="s">
        <v>187</v>
      </c>
      <c r="H31" s="180" t="s">
        <v>542</v>
      </c>
      <c r="I31" s="190">
        <v>42446</v>
      </c>
      <c r="J31" s="180" t="s">
        <v>30</v>
      </c>
      <c r="K31" s="163"/>
      <c r="L31" s="181"/>
      <c r="M31" s="180" t="s">
        <v>190</v>
      </c>
      <c r="N31" s="180" t="s">
        <v>543</v>
      </c>
      <c r="O31" s="163"/>
      <c r="P31" s="181"/>
      <c r="Q31" s="163"/>
      <c r="R31" s="181"/>
      <c r="S31" s="190">
        <v>42468</v>
      </c>
      <c r="T31" s="181"/>
      <c r="U31" s="181"/>
      <c r="V31" s="193">
        <v>528.73</v>
      </c>
      <c r="W31" s="200">
        <v>0</v>
      </c>
      <c r="X31" s="178"/>
      <c r="Y31" s="205">
        <v>0</v>
      </c>
      <c r="Z31" s="200">
        <v>528.73</v>
      </c>
      <c r="AA31" s="180" t="s">
        <v>39</v>
      </c>
      <c r="AB31" s="182"/>
    </row>
    <row r="32" spans="1:30" ht="15.75" customHeight="1" x14ac:dyDescent="0.2">
      <c r="A32" s="162">
        <v>42374</v>
      </c>
      <c r="B32" s="181"/>
      <c r="C32" s="180" t="s">
        <v>3268</v>
      </c>
      <c r="D32" s="181" t="s">
        <v>300</v>
      </c>
      <c r="E32" s="181" t="s">
        <v>3269</v>
      </c>
      <c r="F32" s="181" t="s">
        <v>3270</v>
      </c>
      <c r="G32" s="135" t="s">
        <v>187</v>
      </c>
      <c r="H32" s="180" t="s">
        <v>3271</v>
      </c>
      <c r="I32" s="190">
        <v>42522</v>
      </c>
      <c r="J32" s="180" t="s">
        <v>30</v>
      </c>
      <c r="K32" s="165"/>
      <c r="L32" s="181"/>
      <c r="M32" s="180" t="s">
        <v>190</v>
      </c>
      <c r="N32" s="180" t="s">
        <v>473</v>
      </c>
      <c r="O32" s="163"/>
      <c r="P32" s="181"/>
      <c r="Q32" s="167"/>
      <c r="R32" s="181"/>
      <c r="S32" s="190">
        <v>42639</v>
      </c>
      <c r="T32" s="181"/>
      <c r="U32" s="181"/>
      <c r="V32" s="193">
        <v>2400</v>
      </c>
      <c r="W32" s="200">
        <v>0</v>
      </c>
      <c r="X32" s="178" t="s">
        <v>254</v>
      </c>
      <c r="Y32" s="205">
        <v>0</v>
      </c>
      <c r="Z32" s="200">
        <v>2400</v>
      </c>
      <c r="AA32" s="180" t="s">
        <v>39</v>
      </c>
      <c r="AB32" s="182"/>
    </row>
    <row r="33" spans="1:28" ht="15.75" customHeight="1" x14ac:dyDescent="0.2">
      <c r="A33" s="162">
        <v>42418</v>
      </c>
      <c r="B33" s="181"/>
      <c r="C33" s="180" t="s">
        <v>1235</v>
      </c>
      <c r="D33" s="181" t="s">
        <v>304</v>
      </c>
      <c r="E33" s="181" t="s">
        <v>384</v>
      </c>
      <c r="F33" s="181" t="s">
        <v>385</v>
      </c>
      <c r="G33" s="135" t="s">
        <v>187</v>
      </c>
      <c r="H33" s="180" t="s">
        <v>1236</v>
      </c>
      <c r="I33" s="190">
        <v>42478</v>
      </c>
      <c r="J33" s="180" t="s">
        <v>30</v>
      </c>
      <c r="K33" s="163"/>
      <c r="L33" s="181"/>
      <c r="M33" s="180" t="s">
        <v>192</v>
      </c>
      <c r="N33" s="180" t="s">
        <v>1237</v>
      </c>
      <c r="O33" s="163"/>
      <c r="P33" s="181"/>
      <c r="Q33" s="163" t="s">
        <v>48</v>
      </c>
      <c r="R33" s="181"/>
      <c r="S33" s="190">
        <v>42486</v>
      </c>
      <c r="T33" s="181"/>
      <c r="U33" s="181"/>
      <c r="V33" s="193">
        <v>3780</v>
      </c>
      <c r="W33" s="200">
        <v>0</v>
      </c>
      <c r="X33" s="178"/>
      <c r="Y33" s="205">
        <v>0</v>
      </c>
      <c r="Z33" s="200">
        <v>3780</v>
      </c>
      <c r="AA33" s="180" t="s">
        <v>39</v>
      </c>
      <c r="AB33" s="182"/>
    </row>
    <row r="34" spans="1:28" ht="15.75" customHeight="1" x14ac:dyDescent="0.2">
      <c r="A34" s="162">
        <v>42423</v>
      </c>
      <c r="B34" s="181"/>
      <c r="C34" s="180" t="s">
        <v>1238</v>
      </c>
      <c r="D34" s="181" t="s">
        <v>467</v>
      </c>
      <c r="E34" s="181" t="s">
        <v>1239</v>
      </c>
      <c r="F34" s="181" t="s">
        <v>1240</v>
      </c>
      <c r="G34" s="135" t="s">
        <v>187</v>
      </c>
      <c r="H34" s="180" t="s">
        <v>1241</v>
      </c>
      <c r="I34" s="190">
        <v>42426</v>
      </c>
      <c r="J34" s="180" t="s">
        <v>30</v>
      </c>
      <c r="K34" s="163"/>
      <c r="L34" s="181"/>
      <c r="M34" s="180" t="s">
        <v>190</v>
      </c>
      <c r="N34" s="180" t="s">
        <v>1242</v>
      </c>
      <c r="O34" s="163"/>
      <c r="P34" s="181"/>
      <c r="Q34" s="163" t="s">
        <v>48</v>
      </c>
      <c r="R34" s="181"/>
      <c r="S34" s="190">
        <v>42476</v>
      </c>
      <c r="T34" s="181"/>
      <c r="U34" s="181"/>
      <c r="V34" s="193">
        <v>1632</v>
      </c>
      <c r="W34" s="200">
        <v>0</v>
      </c>
      <c r="X34" s="178"/>
      <c r="Y34" s="205">
        <v>0</v>
      </c>
      <c r="Z34" s="200">
        <v>1632</v>
      </c>
      <c r="AA34" s="180" t="s">
        <v>39</v>
      </c>
      <c r="AB34" s="182"/>
    </row>
    <row r="35" spans="1:28" ht="15.75" customHeight="1" x14ac:dyDescent="0.2">
      <c r="A35" s="162">
        <v>42426</v>
      </c>
      <c r="B35" s="181"/>
      <c r="C35" s="180" t="s">
        <v>1243</v>
      </c>
      <c r="D35" s="181" t="s">
        <v>467</v>
      </c>
      <c r="E35" s="181" t="s">
        <v>530</v>
      </c>
      <c r="F35" s="181" t="s">
        <v>531</v>
      </c>
      <c r="G35" s="135" t="s">
        <v>187</v>
      </c>
      <c r="H35" s="180" t="s">
        <v>1244</v>
      </c>
      <c r="I35" s="190">
        <v>42478</v>
      </c>
      <c r="J35" s="180" t="s">
        <v>30</v>
      </c>
      <c r="K35" s="169"/>
      <c r="L35" s="181"/>
      <c r="M35" s="180" t="s">
        <v>190</v>
      </c>
      <c r="N35" s="180" t="s">
        <v>270</v>
      </c>
      <c r="O35" s="169"/>
      <c r="P35" s="181"/>
      <c r="Q35" s="169"/>
      <c r="R35" s="181"/>
      <c r="S35" s="190">
        <v>42499</v>
      </c>
      <c r="T35" s="181"/>
      <c r="U35" s="181"/>
      <c r="V35" s="193">
        <v>1632</v>
      </c>
      <c r="W35" s="200">
        <v>0</v>
      </c>
      <c r="X35" s="183"/>
      <c r="Y35" s="205">
        <v>0</v>
      </c>
      <c r="Z35" s="200">
        <v>1632</v>
      </c>
      <c r="AA35" s="180" t="s">
        <v>39</v>
      </c>
      <c r="AB35" s="182" t="s">
        <v>334</v>
      </c>
    </row>
    <row r="36" spans="1:28" ht="15.75" customHeight="1" x14ac:dyDescent="0.2">
      <c r="A36" s="162">
        <v>42426</v>
      </c>
      <c r="B36" s="181"/>
      <c r="C36" s="180" t="s">
        <v>1245</v>
      </c>
      <c r="D36" s="181" t="s">
        <v>467</v>
      </c>
      <c r="E36" s="181" t="s">
        <v>725</v>
      </c>
      <c r="F36" s="181" t="s">
        <v>726</v>
      </c>
      <c r="G36" s="135" t="s">
        <v>187</v>
      </c>
      <c r="H36" s="180" t="s">
        <v>1246</v>
      </c>
      <c r="I36" s="190">
        <v>42426</v>
      </c>
      <c r="J36" s="180" t="s">
        <v>30</v>
      </c>
      <c r="K36" s="169"/>
      <c r="L36" s="181"/>
      <c r="M36" s="180" t="s">
        <v>190</v>
      </c>
      <c r="N36" s="180" t="s">
        <v>1247</v>
      </c>
      <c r="O36" s="163"/>
      <c r="P36" s="181"/>
      <c r="Q36" s="169" t="s">
        <v>48</v>
      </c>
      <c r="R36" s="181"/>
      <c r="S36" s="190">
        <v>42478</v>
      </c>
      <c r="T36" s="181"/>
      <c r="U36" s="181"/>
      <c r="V36" s="193">
        <v>1020</v>
      </c>
      <c r="W36" s="200">
        <v>0</v>
      </c>
      <c r="X36" s="178"/>
      <c r="Y36" s="205">
        <v>0</v>
      </c>
      <c r="Z36" s="200">
        <v>1020</v>
      </c>
      <c r="AA36" s="180" t="s">
        <v>39</v>
      </c>
      <c r="AB36" s="182" t="s">
        <v>334</v>
      </c>
    </row>
    <row r="37" spans="1:28" ht="15.75" customHeight="1" x14ac:dyDescent="0.2">
      <c r="A37" s="162">
        <v>42429</v>
      </c>
      <c r="B37" s="181"/>
      <c r="C37" s="180" t="s">
        <v>674</v>
      </c>
      <c r="D37" s="181" t="s">
        <v>275</v>
      </c>
      <c r="E37" s="181" t="s">
        <v>527</v>
      </c>
      <c r="F37" s="181" t="s">
        <v>528</v>
      </c>
      <c r="G37" s="135" t="s">
        <v>187</v>
      </c>
      <c r="H37" s="180" t="s">
        <v>675</v>
      </c>
      <c r="I37" s="190">
        <v>42429</v>
      </c>
      <c r="J37" s="180" t="s">
        <v>30</v>
      </c>
      <c r="K37" s="163"/>
      <c r="L37" s="181"/>
      <c r="M37" s="180" t="s">
        <v>190</v>
      </c>
      <c r="N37" s="180" t="s">
        <v>676</v>
      </c>
      <c r="O37" s="163"/>
      <c r="P37" s="181"/>
      <c r="Q37" s="163"/>
      <c r="R37" s="181"/>
      <c r="S37" s="190">
        <v>42480</v>
      </c>
      <c r="T37" s="181"/>
      <c r="U37" s="181"/>
      <c r="V37" s="193">
        <v>3339.6</v>
      </c>
      <c r="W37" s="200">
        <v>0</v>
      </c>
      <c r="X37" s="178"/>
      <c r="Y37" s="205">
        <v>0</v>
      </c>
      <c r="Z37" s="200">
        <v>3339.6</v>
      </c>
      <c r="AA37" s="180" t="s">
        <v>39</v>
      </c>
      <c r="AB37" s="182"/>
    </row>
    <row r="38" spans="1:28" ht="15.75" customHeight="1" x14ac:dyDescent="0.2">
      <c r="A38" s="162">
        <v>42432</v>
      </c>
      <c r="B38" s="181"/>
      <c r="C38" s="180" t="s">
        <v>1250</v>
      </c>
      <c r="D38" s="181" t="s">
        <v>284</v>
      </c>
      <c r="E38" s="181" t="s">
        <v>1251</v>
      </c>
      <c r="F38" s="181" t="s">
        <v>1252</v>
      </c>
      <c r="G38" s="135" t="s">
        <v>187</v>
      </c>
      <c r="H38" s="180" t="s">
        <v>1253</v>
      </c>
      <c r="I38" s="190">
        <v>42487</v>
      </c>
      <c r="J38" s="180" t="s">
        <v>30</v>
      </c>
      <c r="K38" s="163"/>
      <c r="L38" s="181"/>
      <c r="M38" s="180" t="s">
        <v>190</v>
      </c>
      <c r="N38" s="180" t="s">
        <v>1254</v>
      </c>
      <c r="O38" s="163"/>
      <c r="P38" s="181"/>
      <c r="Q38" s="163" t="s">
        <v>48</v>
      </c>
      <c r="R38" s="181"/>
      <c r="S38" s="190">
        <v>42501</v>
      </c>
      <c r="T38" s="181"/>
      <c r="U38" s="181"/>
      <c r="V38" s="193">
        <v>2040</v>
      </c>
      <c r="W38" s="200">
        <v>0</v>
      </c>
      <c r="X38" s="178"/>
      <c r="Y38" s="205">
        <v>0</v>
      </c>
      <c r="Z38" s="200">
        <v>2040</v>
      </c>
      <c r="AA38" s="180" t="s">
        <v>39</v>
      </c>
      <c r="AB38" s="182"/>
    </row>
    <row r="39" spans="1:28" ht="15.75" customHeight="1" x14ac:dyDescent="0.2">
      <c r="A39" s="162">
        <v>42374</v>
      </c>
      <c r="B39" s="181"/>
      <c r="C39" s="180" t="s">
        <v>853</v>
      </c>
      <c r="D39" s="181" t="s">
        <v>588</v>
      </c>
      <c r="E39" s="181" t="s">
        <v>854</v>
      </c>
      <c r="F39" s="181" t="s">
        <v>855</v>
      </c>
      <c r="G39" s="135" t="s">
        <v>187</v>
      </c>
      <c r="H39" s="180" t="s">
        <v>856</v>
      </c>
      <c r="I39" s="190">
        <v>42387</v>
      </c>
      <c r="J39" s="180" t="s">
        <v>30</v>
      </c>
      <c r="K39" s="163" t="s">
        <v>31</v>
      </c>
      <c r="L39" s="181"/>
      <c r="M39" s="180" t="s">
        <v>37</v>
      </c>
      <c r="N39" s="180"/>
      <c r="O39" s="163" t="s">
        <v>37</v>
      </c>
      <c r="P39" s="181"/>
      <c r="Q39" s="163" t="s">
        <v>48</v>
      </c>
      <c r="R39" s="181"/>
      <c r="S39" s="190">
        <v>42506</v>
      </c>
      <c r="T39" s="181"/>
      <c r="U39" s="181"/>
      <c r="V39" s="193">
        <v>2512.23</v>
      </c>
      <c r="W39" s="200">
        <v>0</v>
      </c>
      <c r="X39" s="178"/>
      <c r="Y39" s="205">
        <v>1256.1099999999999</v>
      </c>
      <c r="Z39" s="200">
        <v>1256.1199999999999</v>
      </c>
      <c r="AA39" s="180" t="s">
        <v>39</v>
      </c>
      <c r="AB39" s="182"/>
    </row>
    <row r="40" spans="1:28" ht="15.75" customHeight="1" x14ac:dyDescent="0.2">
      <c r="A40" s="162">
        <v>42431</v>
      </c>
      <c r="B40" s="181"/>
      <c r="C40" s="180" t="s">
        <v>584</v>
      </c>
      <c r="D40" s="181" t="s">
        <v>267</v>
      </c>
      <c r="E40" s="181" t="s">
        <v>387</v>
      </c>
      <c r="F40" s="181" t="s">
        <v>388</v>
      </c>
      <c r="G40" s="135" t="s">
        <v>187</v>
      </c>
      <c r="H40" s="180" t="s">
        <v>585</v>
      </c>
      <c r="I40" s="190">
        <v>42446</v>
      </c>
      <c r="J40" s="180" t="s">
        <v>30</v>
      </c>
      <c r="K40" s="163"/>
      <c r="L40" s="181"/>
      <c r="M40" s="180" t="s">
        <v>190</v>
      </c>
      <c r="N40" s="180" t="s">
        <v>586</v>
      </c>
      <c r="O40" s="163"/>
      <c r="P40" s="181"/>
      <c r="Q40" s="163"/>
      <c r="R40" s="181"/>
      <c r="S40" s="190">
        <v>42466</v>
      </c>
      <c r="T40" s="181"/>
      <c r="U40" s="181"/>
      <c r="V40" s="193">
        <v>1836.78</v>
      </c>
      <c r="W40" s="200">
        <v>0</v>
      </c>
      <c r="X40" s="178"/>
      <c r="Y40" s="205">
        <v>0</v>
      </c>
      <c r="Z40" s="200">
        <v>1836.78</v>
      </c>
      <c r="AA40" s="180" t="s">
        <v>39</v>
      </c>
      <c r="AB40" s="182"/>
    </row>
    <row r="41" spans="1:28" ht="15.75" customHeight="1" x14ac:dyDescent="0.2">
      <c r="A41" s="162">
        <v>42415</v>
      </c>
      <c r="B41" s="181"/>
      <c r="C41" s="180" t="s">
        <v>1257</v>
      </c>
      <c r="D41" s="181" t="s">
        <v>304</v>
      </c>
      <c r="E41" s="181" t="s">
        <v>307</v>
      </c>
      <c r="F41" s="181" t="s">
        <v>308</v>
      </c>
      <c r="G41" s="135" t="s">
        <v>187</v>
      </c>
      <c r="H41" s="180" t="s">
        <v>1258</v>
      </c>
      <c r="I41" s="190">
        <v>42460</v>
      </c>
      <c r="J41" s="180" t="s">
        <v>30</v>
      </c>
      <c r="K41" s="163"/>
      <c r="L41" s="181"/>
      <c r="M41" s="180" t="s">
        <v>190</v>
      </c>
      <c r="N41" s="180" t="s">
        <v>1259</v>
      </c>
      <c r="O41" s="163"/>
      <c r="P41" s="181" t="s">
        <v>695</v>
      </c>
      <c r="Q41" s="163"/>
      <c r="R41" s="181"/>
      <c r="S41" s="190">
        <v>42478</v>
      </c>
      <c r="T41" s="181"/>
      <c r="U41" s="181"/>
      <c r="V41" s="193">
        <v>1188</v>
      </c>
      <c r="W41" s="200">
        <v>0</v>
      </c>
      <c r="X41" s="183"/>
      <c r="Y41" s="205">
        <v>0</v>
      </c>
      <c r="Z41" s="200">
        <v>1188</v>
      </c>
      <c r="AA41" s="180" t="s">
        <v>39</v>
      </c>
      <c r="AB41" s="182"/>
    </row>
    <row r="42" spans="1:28" ht="15.75" customHeight="1" x14ac:dyDescent="0.2">
      <c r="A42" s="162">
        <v>42437</v>
      </c>
      <c r="B42" s="181"/>
      <c r="C42" s="180" t="s">
        <v>1313</v>
      </c>
      <c r="D42" s="181" t="s">
        <v>1314</v>
      </c>
      <c r="E42" s="181" t="s">
        <v>1315</v>
      </c>
      <c r="F42" s="181" t="s">
        <v>1316</v>
      </c>
      <c r="G42" s="135" t="s">
        <v>187</v>
      </c>
      <c r="H42" s="180" t="s">
        <v>1317</v>
      </c>
      <c r="I42" s="190">
        <v>42537</v>
      </c>
      <c r="J42" s="180" t="s">
        <v>30</v>
      </c>
      <c r="K42" s="163"/>
      <c r="L42" s="181"/>
      <c r="M42" s="180" t="s">
        <v>190</v>
      </c>
      <c r="N42" s="180" t="s">
        <v>933</v>
      </c>
      <c r="O42" s="163"/>
      <c r="P42" s="181"/>
      <c r="Q42" s="163" t="s">
        <v>48</v>
      </c>
      <c r="R42" s="181"/>
      <c r="S42" s="190">
        <v>42461</v>
      </c>
      <c r="T42" s="181"/>
      <c r="U42" s="181"/>
      <c r="V42" s="193">
        <v>2310</v>
      </c>
      <c r="W42" s="200">
        <v>0</v>
      </c>
      <c r="X42" s="183"/>
      <c r="Y42" s="205">
        <v>0</v>
      </c>
      <c r="Z42" s="200">
        <v>2310</v>
      </c>
      <c r="AA42" s="180" t="s">
        <v>39</v>
      </c>
      <c r="AB42" s="182"/>
    </row>
    <row r="43" spans="1:28" ht="15.75" customHeight="1" x14ac:dyDescent="0.2">
      <c r="A43" s="162">
        <v>42436</v>
      </c>
      <c r="B43" s="181"/>
      <c r="C43" s="180" t="s">
        <v>1264</v>
      </c>
      <c r="D43" s="181" t="s">
        <v>291</v>
      </c>
      <c r="E43" s="181" t="s">
        <v>1265</v>
      </c>
      <c r="F43" s="181" t="s">
        <v>1266</v>
      </c>
      <c r="G43" s="135" t="s">
        <v>187</v>
      </c>
      <c r="H43" s="180" t="s">
        <v>1267</v>
      </c>
      <c r="I43" s="190">
        <v>42451</v>
      </c>
      <c r="J43" s="180" t="s">
        <v>30</v>
      </c>
      <c r="K43" s="163"/>
      <c r="L43" s="181"/>
      <c r="M43" s="180" t="s">
        <v>192</v>
      </c>
      <c r="N43" s="180" t="s">
        <v>664</v>
      </c>
      <c r="O43" s="163" t="s">
        <v>48</v>
      </c>
      <c r="P43" s="181"/>
      <c r="Q43" s="163"/>
      <c r="R43" s="181"/>
      <c r="S43" s="190">
        <v>42472</v>
      </c>
      <c r="T43" s="181"/>
      <c r="U43" s="181"/>
      <c r="V43" s="193">
        <v>304.8</v>
      </c>
      <c r="W43" s="200">
        <v>0</v>
      </c>
      <c r="X43" s="183"/>
      <c r="Y43" s="205">
        <v>0</v>
      </c>
      <c r="Z43" s="200">
        <v>304.8</v>
      </c>
      <c r="AA43" s="180" t="s">
        <v>39</v>
      </c>
      <c r="AB43" s="182"/>
    </row>
    <row r="44" spans="1:28" ht="15.75" customHeight="1" x14ac:dyDescent="0.2">
      <c r="A44" s="162">
        <v>42438</v>
      </c>
      <c r="B44" s="181"/>
      <c r="C44" s="180" t="s">
        <v>1260</v>
      </c>
      <c r="D44" s="181" t="s">
        <v>256</v>
      </c>
      <c r="E44" s="181" t="s">
        <v>1261</v>
      </c>
      <c r="F44" s="181" t="s">
        <v>1262</v>
      </c>
      <c r="G44" s="135" t="s">
        <v>187</v>
      </c>
      <c r="H44" s="180" t="s">
        <v>1263</v>
      </c>
      <c r="I44" s="190">
        <v>42477</v>
      </c>
      <c r="J44" s="180" t="s">
        <v>30</v>
      </c>
      <c r="K44" s="163"/>
      <c r="L44" s="181"/>
      <c r="M44" s="180" t="s">
        <v>181</v>
      </c>
      <c r="N44" s="180" t="s">
        <v>489</v>
      </c>
      <c r="O44" s="163" t="s">
        <v>48</v>
      </c>
      <c r="P44" s="181"/>
      <c r="Q44" s="163"/>
      <c r="R44" s="181"/>
      <c r="S44" s="190">
        <v>42466</v>
      </c>
      <c r="T44" s="181"/>
      <c r="U44" s="181"/>
      <c r="V44" s="193">
        <v>2504.6999999999998</v>
      </c>
      <c r="W44" s="200">
        <v>0</v>
      </c>
      <c r="X44" s="183"/>
      <c r="Y44" s="205">
        <v>0</v>
      </c>
      <c r="Z44" s="200">
        <v>2504.6999999999998</v>
      </c>
      <c r="AA44" s="180" t="s">
        <v>39</v>
      </c>
      <c r="AB44" s="182"/>
    </row>
    <row r="45" spans="1:28" ht="15.75" customHeight="1" x14ac:dyDescent="0.2">
      <c r="A45" s="162">
        <v>42439</v>
      </c>
      <c r="B45" s="181"/>
      <c r="C45" s="180" t="s">
        <v>1268</v>
      </c>
      <c r="D45" s="181" t="s">
        <v>261</v>
      </c>
      <c r="E45" s="181" t="s">
        <v>1269</v>
      </c>
      <c r="F45" s="181" t="s">
        <v>1270</v>
      </c>
      <c r="G45" s="135" t="s">
        <v>187</v>
      </c>
      <c r="H45" s="180" t="s">
        <v>1271</v>
      </c>
      <c r="I45" s="190">
        <v>42489</v>
      </c>
      <c r="J45" s="180" t="s">
        <v>30</v>
      </c>
      <c r="K45" s="163"/>
      <c r="L45" s="181"/>
      <c r="M45" s="180" t="s">
        <v>190</v>
      </c>
      <c r="N45" s="180" t="s">
        <v>1272</v>
      </c>
      <c r="O45" s="163"/>
      <c r="P45" s="181"/>
      <c r="Q45" s="163"/>
      <c r="R45" s="181"/>
      <c r="S45" s="190">
        <v>42467</v>
      </c>
      <c r="T45" s="181"/>
      <c r="U45" s="181"/>
      <c r="V45" s="193">
        <v>1461.07</v>
      </c>
      <c r="W45" s="200">
        <v>0</v>
      </c>
      <c r="X45" s="183"/>
      <c r="Y45" s="205">
        <v>0</v>
      </c>
      <c r="Z45" s="200">
        <v>1461.07</v>
      </c>
      <c r="AA45" s="180" t="s">
        <v>39</v>
      </c>
      <c r="AB45" s="182"/>
    </row>
    <row r="46" spans="1:28" ht="15.75" customHeight="1" x14ac:dyDescent="0.2">
      <c r="A46" s="162">
        <v>42439</v>
      </c>
      <c r="B46" s="181"/>
      <c r="C46" s="180" t="s">
        <v>1276</v>
      </c>
      <c r="D46" s="181" t="s">
        <v>467</v>
      </c>
      <c r="E46" s="181" t="s">
        <v>1277</v>
      </c>
      <c r="F46" s="181" t="s">
        <v>1278</v>
      </c>
      <c r="G46" s="135" t="s">
        <v>187</v>
      </c>
      <c r="H46" s="180" t="s">
        <v>1279</v>
      </c>
      <c r="I46" s="190">
        <v>42440</v>
      </c>
      <c r="J46" s="180" t="s">
        <v>30</v>
      </c>
      <c r="K46" s="169"/>
      <c r="L46" s="181"/>
      <c r="M46" s="180" t="s">
        <v>190</v>
      </c>
      <c r="N46" s="180" t="s">
        <v>421</v>
      </c>
      <c r="O46" s="163" t="s">
        <v>48</v>
      </c>
      <c r="P46" s="181"/>
      <c r="Q46" s="169"/>
      <c r="R46" s="181"/>
      <c r="S46" s="190">
        <v>42478</v>
      </c>
      <c r="T46" s="181"/>
      <c r="U46" s="181"/>
      <c r="V46" s="193">
        <v>1020</v>
      </c>
      <c r="W46" s="200">
        <v>0</v>
      </c>
      <c r="X46" s="183"/>
      <c r="Y46" s="205">
        <v>0</v>
      </c>
      <c r="Z46" s="200">
        <v>1020</v>
      </c>
      <c r="AA46" s="180" t="s">
        <v>39</v>
      </c>
      <c r="AB46" s="182" t="s">
        <v>334</v>
      </c>
    </row>
    <row r="47" spans="1:28" ht="15.75" customHeight="1" x14ac:dyDescent="0.2">
      <c r="A47" s="162">
        <v>42391</v>
      </c>
      <c r="B47" s="181"/>
      <c r="C47" s="180" t="s">
        <v>1289</v>
      </c>
      <c r="D47" s="181" t="s">
        <v>265</v>
      </c>
      <c r="E47" s="181" t="s">
        <v>1290</v>
      </c>
      <c r="F47" s="181" t="s">
        <v>1291</v>
      </c>
      <c r="G47" s="135" t="s">
        <v>187</v>
      </c>
      <c r="H47" s="180" t="s">
        <v>1292</v>
      </c>
      <c r="I47" s="190">
        <v>42473</v>
      </c>
      <c r="J47" s="180" t="s">
        <v>30</v>
      </c>
      <c r="K47" s="163"/>
      <c r="L47" s="181"/>
      <c r="M47" s="180" t="s">
        <v>186</v>
      </c>
      <c r="N47" s="180" t="s">
        <v>1293</v>
      </c>
      <c r="O47" s="163"/>
      <c r="P47" s="181"/>
      <c r="Q47" s="163"/>
      <c r="R47" s="181"/>
      <c r="S47" s="190">
        <v>42494</v>
      </c>
      <c r="T47" s="181"/>
      <c r="U47" s="181"/>
      <c r="V47" s="193">
        <v>3768.17</v>
      </c>
      <c r="W47" s="200">
        <v>0</v>
      </c>
      <c r="X47" s="183"/>
      <c r="Y47" s="205">
        <v>0</v>
      </c>
      <c r="Z47" s="200">
        <v>3768.17</v>
      </c>
      <c r="AA47" s="180" t="s">
        <v>39</v>
      </c>
      <c r="AB47" s="182"/>
    </row>
    <row r="48" spans="1:28" ht="15.75" customHeight="1" x14ac:dyDescent="0.2">
      <c r="A48" s="162">
        <v>42432</v>
      </c>
      <c r="B48" s="181"/>
      <c r="C48" s="180" t="s">
        <v>1282</v>
      </c>
      <c r="D48" s="181" t="s">
        <v>304</v>
      </c>
      <c r="E48" s="181" t="s">
        <v>307</v>
      </c>
      <c r="F48" s="181" t="s">
        <v>308</v>
      </c>
      <c r="G48" s="135" t="s">
        <v>187</v>
      </c>
      <c r="H48" s="180" t="s">
        <v>1283</v>
      </c>
      <c r="I48" s="190">
        <v>42450</v>
      </c>
      <c r="J48" s="180" t="s">
        <v>30</v>
      </c>
      <c r="K48" s="163"/>
      <c r="L48" s="181"/>
      <c r="M48" s="180" t="s">
        <v>190</v>
      </c>
      <c r="N48" s="180" t="s">
        <v>1034</v>
      </c>
      <c r="O48" s="163"/>
      <c r="P48" s="181"/>
      <c r="Q48" s="163"/>
      <c r="R48" s="181"/>
      <c r="S48" s="190">
        <v>42541</v>
      </c>
      <c r="T48" s="181"/>
      <c r="U48" s="181"/>
      <c r="V48" s="193">
        <v>1188</v>
      </c>
      <c r="W48" s="200">
        <v>0</v>
      </c>
      <c r="X48" s="183"/>
      <c r="Y48" s="205">
        <v>0</v>
      </c>
      <c r="Z48" s="200">
        <v>1188</v>
      </c>
      <c r="AA48" s="180" t="s">
        <v>39</v>
      </c>
      <c r="AB48" s="182"/>
    </row>
    <row r="49" spans="1:28" ht="15.75" customHeight="1" x14ac:dyDescent="0.2">
      <c r="A49" s="162">
        <v>42438</v>
      </c>
      <c r="B49" s="181"/>
      <c r="C49" s="180" t="s">
        <v>976</v>
      </c>
      <c r="D49" s="181" t="s">
        <v>977</v>
      </c>
      <c r="E49" s="181" t="s">
        <v>978</v>
      </c>
      <c r="F49" s="181" t="s">
        <v>979</v>
      </c>
      <c r="G49" s="135" t="s">
        <v>187</v>
      </c>
      <c r="H49" s="180" t="s">
        <v>980</v>
      </c>
      <c r="I49" s="190">
        <v>42468</v>
      </c>
      <c r="J49" s="180" t="s">
        <v>30</v>
      </c>
      <c r="K49" s="163"/>
      <c r="L49" s="181"/>
      <c r="M49" s="180" t="s">
        <v>32</v>
      </c>
      <c r="N49" s="180" t="s">
        <v>981</v>
      </c>
      <c r="O49" s="163" t="s">
        <v>48</v>
      </c>
      <c r="P49" s="181"/>
      <c r="Q49" s="163"/>
      <c r="R49" s="181"/>
      <c r="S49" s="190">
        <v>42524</v>
      </c>
      <c r="T49" s="181"/>
      <c r="U49" s="181"/>
      <c r="V49" s="193">
        <v>2019.28</v>
      </c>
      <c r="W49" s="200">
        <v>0</v>
      </c>
      <c r="X49" s="183"/>
      <c r="Y49" s="205">
        <v>0</v>
      </c>
      <c r="Z49" s="200">
        <v>2019.28</v>
      </c>
      <c r="AA49" s="180" t="s">
        <v>39</v>
      </c>
      <c r="AB49" s="182"/>
    </row>
    <row r="50" spans="1:28" ht="15.75" customHeight="1" x14ac:dyDescent="0.2">
      <c r="A50" s="162">
        <v>42419</v>
      </c>
      <c r="B50" s="181"/>
      <c r="C50" s="180" t="s">
        <v>1294</v>
      </c>
      <c r="D50" s="181" t="s">
        <v>249</v>
      </c>
      <c r="E50" s="181" t="s">
        <v>1295</v>
      </c>
      <c r="F50" s="181" t="s">
        <v>1296</v>
      </c>
      <c r="G50" s="135" t="s">
        <v>187</v>
      </c>
      <c r="H50" s="180" t="s">
        <v>1297</v>
      </c>
      <c r="I50" s="190">
        <v>42482</v>
      </c>
      <c r="J50" s="180" t="s">
        <v>30</v>
      </c>
      <c r="K50" s="163"/>
      <c r="L50" s="181"/>
      <c r="M50" s="180" t="s">
        <v>190</v>
      </c>
      <c r="N50" s="180"/>
      <c r="O50" s="163"/>
      <c r="P50" s="181"/>
      <c r="Q50" s="163"/>
      <c r="R50" s="181"/>
      <c r="S50" s="190">
        <v>42466</v>
      </c>
      <c r="T50" s="181"/>
      <c r="U50" s="181"/>
      <c r="V50" s="193">
        <v>2335.19</v>
      </c>
      <c r="W50" s="200">
        <v>0</v>
      </c>
      <c r="X50" s="183"/>
      <c r="Y50" s="205">
        <v>0</v>
      </c>
      <c r="Z50" s="200">
        <v>2335.19</v>
      </c>
      <c r="AA50" s="180" t="s">
        <v>39</v>
      </c>
      <c r="AB50" s="182"/>
    </row>
    <row r="51" spans="1:28" ht="15.75" customHeight="1" x14ac:dyDescent="0.2">
      <c r="A51" s="162">
        <v>42438</v>
      </c>
      <c r="B51" s="181"/>
      <c r="C51" s="180" t="s">
        <v>1284</v>
      </c>
      <c r="D51" s="181" t="s">
        <v>249</v>
      </c>
      <c r="E51" s="181" t="s">
        <v>1285</v>
      </c>
      <c r="F51" s="181" t="s">
        <v>1286</v>
      </c>
      <c r="G51" s="135" t="s">
        <v>187</v>
      </c>
      <c r="H51" s="180" t="s">
        <v>1287</v>
      </c>
      <c r="I51" s="190">
        <v>42433</v>
      </c>
      <c r="J51" s="180" t="s">
        <v>30</v>
      </c>
      <c r="K51" s="163"/>
      <c r="L51" s="181"/>
      <c r="M51" s="180" t="s">
        <v>190</v>
      </c>
      <c r="N51" s="180" t="s">
        <v>1288</v>
      </c>
      <c r="O51" s="163" t="s">
        <v>48</v>
      </c>
      <c r="P51" s="181"/>
      <c r="Q51" s="163"/>
      <c r="R51" s="181"/>
      <c r="S51" s="190">
        <v>42471</v>
      </c>
      <c r="T51" s="181"/>
      <c r="U51" s="181"/>
      <c r="V51" s="193">
        <v>2335.19</v>
      </c>
      <c r="W51" s="200">
        <v>0</v>
      </c>
      <c r="X51" s="183"/>
      <c r="Y51" s="205">
        <v>0</v>
      </c>
      <c r="Z51" s="200">
        <v>2335.19</v>
      </c>
      <c r="AA51" s="180" t="s">
        <v>39</v>
      </c>
      <c r="AB51" s="182"/>
    </row>
    <row r="52" spans="1:28" ht="15.75" customHeight="1" x14ac:dyDescent="0.2">
      <c r="A52" s="162">
        <v>42444</v>
      </c>
      <c r="B52" s="181"/>
      <c r="C52" s="180" t="s">
        <v>587</v>
      </c>
      <c r="D52" s="181" t="s">
        <v>588</v>
      </c>
      <c r="E52" s="181" t="s">
        <v>589</v>
      </c>
      <c r="F52" s="181" t="s">
        <v>590</v>
      </c>
      <c r="G52" s="135" t="s">
        <v>187</v>
      </c>
      <c r="H52" s="180" t="s">
        <v>591</v>
      </c>
      <c r="I52" s="190">
        <v>42446</v>
      </c>
      <c r="J52" s="180" t="s">
        <v>30</v>
      </c>
      <c r="K52" s="163"/>
      <c r="L52" s="181"/>
      <c r="M52" s="180" t="s">
        <v>190</v>
      </c>
      <c r="N52" s="180" t="s">
        <v>592</v>
      </c>
      <c r="O52" s="163" t="s">
        <v>48</v>
      </c>
      <c r="P52" s="181"/>
      <c r="Q52" s="163"/>
      <c r="R52" s="181"/>
      <c r="S52" s="190">
        <v>42466</v>
      </c>
      <c r="T52" s="181"/>
      <c r="U52" s="181"/>
      <c r="V52" s="193">
        <v>2335.19</v>
      </c>
      <c r="W52" s="200">
        <v>0</v>
      </c>
      <c r="X52" s="183"/>
      <c r="Y52" s="205">
        <v>0</v>
      </c>
      <c r="Z52" s="200">
        <v>2335.19</v>
      </c>
      <c r="AA52" s="180" t="s">
        <v>39</v>
      </c>
      <c r="AB52" s="182"/>
    </row>
    <row r="53" spans="1:28" ht="15.75" customHeight="1" x14ac:dyDescent="0.2">
      <c r="A53" s="162">
        <v>42442</v>
      </c>
      <c r="B53" s="181"/>
      <c r="C53" s="180" t="s">
        <v>1298</v>
      </c>
      <c r="D53" s="181" t="s">
        <v>256</v>
      </c>
      <c r="E53" s="181" t="s">
        <v>1299</v>
      </c>
      <c r="F53" s="181" t="s">
        <v>1300</v>
      </c>
      <c r="G53" s="135" t="s">
        <v>187</v>
      </c>
      <c r="H53" s="180" t="s">
        <v>1301</v>
      </c>
      <c r="I53" s="190">
        <v>42490</v>
      </c>
      <c r="J53" s="180" t="s">
        <v>30</v>
      </c>
      <c r="K53" s="163"/>
      <c r="L53" s="181"/>
      <c r="M53" s="180" t="s">
        <v>32</v>
      </c>
      <c r="N53" s="180" t="s">
        <v>255</v>
      </c>
      <c r="O53" s="163"/>
      <c r="P53" s="181"/>
      <c r="Q53" s="163"/>
      <c r="R53" s="181"/>
      <c r="S53" s="190">
        <v>42466</v>
      </c>
      <c r="T53" s="181"/>
      <c r="U53" s="181"/>
      <c r="V53" s="193">
        <v>2435.13</v>
      </c>
      <c r="W53" s="200">
        <v>0</v>
      </c>
      <c r="X53" s="183"/>
      <c r="Y53" s="205">
        <v>0</v>
      </c>
      <c r="Z53" s="200">
        <v>2435.13</v>
      </c>
      <c r="AA53" s="180" t="s">
        <v>39</v>
      </c>
      <c r="AB53" s="182"/>
    </row>
    <row r="54" spans="1:28" ht="15.75" customHeight="1" x14ac:dyDescent="0.2">
      <c r="A54" s="162">
        <v>42444</v>
      </c>
      <c r="B54" s="181"/>
      <c r="C54" s="180" t="s">
        <v>1304</v>
      </c>
      <c r="D54" s="181" t="s">
        <v>300</v>
      </c>
      <c r="E54" s="181" t="s">
        <v>1305</v>
      </c>
      <c r="F54" s="181" t="s">
        <v>1306</v>
      </c>
      <c r="G54" s="135" t="s">
        <v>187</v>
      </c>
      <c r="H54" s="180" t="s">
        <v>1307</v>
      </c>
      <c r="I54" s="190">
        <v>42479</v>
      </c>
      <c r="J54" s="180" t="s">
        <v>30</v>
      </c>
      <c r="K54" s="163"/>
      <c r="L54" s="181"/>
      <c r="M54" s="180" t="s">
        <v>186</v>
      </c>
      <c r="N54" s="180"/>
      <c r="O54" s="163" t="s">
        <v>48</v>
      </c>
      <c r="P54" s="181"/>
      <c r="Q54" s="163"/>
      <c r="R54" s="181"/>
      <c r="S54" s="190">
        <v>42502</v>
      </c>
      <c r="T54" s="181"/>
      <c r="U54" s="181"/>
      <c r="V54" s="193">
        <v>2100</v>
      </c>
      <c r="W54" s="200">
        <v>0</v>
      </c>
      <c r="X54" s="183"/>
      <c r="Y54" s="205">
        <v>0</v>
      </c>
      <c r="Z54" s="200">
        <v>2100</v>
      </c>
      <c r="AA54" s="180" t="s">
        <v>39</v>
      </c>
      <c r="AB54" s="182"/>
    </row>
    <row r="55" spans="1:28" ht="15.75" customHeight="1" x14ac:dyDescent="0.2">
      <c r="A55" s="162">
        <v>42451</v>
      </c>
      <c r="B55" s="181"/>
      <c r="C55" s="180" t="s">
        <v>1310</v>
      </c>
      <c r="D55" s="181" t="s">
        <v>249</v>
      </c>
      <c r="E55" s="181" t="s">
        <v>353</v>
      </c>
      <c r="F55" s="181" t="s">
        <v>1311</v>
      </c>
      <c r="G55" s="135" t="s">
        <v>187</v>
      </c>
      <c r="H55" s="180" t="s">
        <v>1312</v>
      </c>
      <c r="I55" s="190">
        <v>42453</v>
      </c>
      <c r="J55" s="180" t="s">
        <v>30</v>
      </c>
      <c r="K55" s="163" t="s">
        <v>31</v>
      </c>
      <c r="L55" s="181"/>
      <c r="M55" s="180" t="s">
        <v>186</v>
      </c>
      <c r="N55" s="180" t="s">
        <v>517</v>
      </c>
      <c r="O55" s="163" t="s">
        <v>37</v>
      </c>
      <c r="P55" s="181" t="s">
        <v>518</v>
      </c>
      <c r="Q55" s="163"/>
      <c r="R55" s="181"/>
      <c r="S55" s="190">
        <v>42471</v>
      </c>
      <c r="T55" s="181"/>
      <c r="U55" s="181"/>
      <c r="V55" s="193">
        <v>2759.77</v>
      </c>
      <c r="W55" s="200">
        <v>0</v>
      </c>
      <c r="X55" s="183"/>
      <c r="Y55" s="205">
        <v>910.73</v>
      </c>
      <c r="Z55" s="200">
        <v>1849.04</v>
      </c>
      <c r="AA55" s="180" t="s">
        <v>39</v>
      </c>
      <c r="AB55" s="182"/>
    </row>
    <row r="56" spans="1:28" ht="15.75" customHeight="1" x14ac:dyDescent="0.2">
      <c r="A56" s="162">
        <v>42440</v>
      </c>
      <c r="B56" s="181"/>
      <c r="C56" s="180" t="s">
        <v>1308</v>
      </c>
      <c r="D56" s="181" t="s">
        <v>304</v>
      </c>
      <c r="E56" s="181" t="s">
        <v>384</v>
      </c>
      <c r="F56" s="181" t="s">
        <v>385</v>
      </c>
      <c r="G56" s="135" t="s">
        <v>187</v>
      </c>
      <c r="H56" s="180" t="s">
        <v>1309</v>
      </c>
      <c r="I56" s="190">
        <v>42530</v>
      </c>
      <c r="J56" s="180" t="s">
        <v>30</v>
      </c>
      <c r="K56" s="163"/>
      <c r="L56" s="181"/>
      <c r="M56" s="180" t="s">
        <v>190</v>
      </c>
      <c r="N56" s="180" t="s">
        <v>695</v>
      </c>
      <c r="O56" s="163"/>
      <c r="P56" s="181"/>
      <c r="Q56" s="163"/>
      <c r="R56" s="181"/>
      <c r="S56" s="190">
        <v>42500</v>
      </c>
      <c r="T56" s="181"/>
      <c r="U56" s="181"/>
      <c r="V56" s="193">
        <v>3780</v>
      </c>
      <c r="W56" s="200">
        <v>0</v>
      </c>
      <c r="X56" s="183"/>
      <c r="Y56" s="205">
        <v>0</v>
      </c>
      <c r="Z56" s="200">
        <v>3780</v>
      </c>
      <c r="AA56" s="180" t="s">
        <v>39</v>
      </c>
      <c r="AB56" s="182"/>
    </row>
    <row r="57" spans="1:28" ht="15.75" customHeight="1" x14ac:dyDescent="0.2">
      <c r="A57" s="162">
        <v>42282</v>
      </c>
      <c r="B57" s="181"/>
      <c r="C57" s="180" t="s">
        <v>593</v>
      </c>
      <c r="D57" s="181" t="s">
        <v>300</v>
      </c>
      <c r="E57" s="181" t="s">
        <v>594</v>
      </c>
      <c r="F57" s="181" t="s">
        <v>595</v>
      </c>
      <c r="G57" s="135" t="s">
        <v>187</v>
      </c>
      <c r="H57" s="180" t="s">
        <v>596</v>
      </c>
      <c r="I57" s="190">
        <v>42662</v>
      </c>
      <c r="J57" s="180" t="s">
        <v>30</v>
      </c>
      <c r="K57" s="163"/>
      <c r="L57" s="181"/>
      <c r="M57" s="180" t="s">
        <v>186</v>
      </c>
      <c r="N57" s="180" t="s">
        <v>597</v>
      </c>
      <c r="O57" s="163"/>
      <c r="P57" s="181"/>
      <c r="Q57" s="163"/>
      <c r="R57" s="181"/>
      <c r="S57" s="190">
        <v>42487</v>
      </c>
      <c r="T57" s="181"/>
      <c r="U57" s="181"/>
      <c r="V57" s="193">
        <v>1704</v>
      </c>
      <c r="W57" s="200">
        <v>0</v>
      </c>
      <c r="X57" s="183"/>
      <c r="Y57" s="205">
        <v>0</v>
      </c>
      <c r="Z57" s="200">
        <v>1704</v>
      </c>
      <c r="AA57" s="180" t="s">
        <v>39</v>
      </c>
      <c r="AB57" s="182"/>
    </row>
    <row r="58" spans="1:28" ht="15.75" customHeight="1" x14ac:dyDescent="0.2">
      <c r="A58" s="162">
        <v>42186</v>
      </c>
      <c r="B58" s="181"/>
      <c r="C58" s="180" t="s">
        <v>605</v>
      </c>
      <c r="D58" s="181" t="s">
        <v>284</v>
      </c>
      <c r="E58" s="181" t="s">
        <v>311</v>
      </c>
      <c r="F58" s="181" t="s">
        <v>312</v>
      </c>
      <c r="G58" s="135" t="s">
        <v>187</v>
      </c>
      <c r="H58" s="180" t="s">
        <v>606</v>
      </c>
      <c r="I58" s="190">
        <v>42229</v>
      </c>
      <c r="J58" s="180" t="s">
        <v>30</v>
      </c>
      <c r="K58" s="163"/>
      <c r="L58" s="181"/>
      <c r="M58" s="180" t="s">
        <v>192</v>
      </c>
      <c r="N58" s="180" t="s">
        <v>607</v>
      </c>
      <c r="O58" s="163"/>
      <c r="P58" s="181"/>
      <c r="Q58" s="163"/>
      <c r="R58" s="181"/>
      <c r="S58" s="190">
        <v>42464</v>
      </c>
      <c r="T58" s="181"/>
      <c r="U58" s="181"/>
      <c r="V58" s="193">
        <v>1560</v>
      </c>
      <c r="W58" s="200">
        <v>0</v>
      </c>
      <c r="X58" s="183"/>
      <c r="Y58" s="205">
        <v>0</v>
      </c>
      <c r="Z58" s="200">
        <v>1560</v>
      </c>
      <c r="AA58" s="180" t="s">
        <v>39</v>
      </c>
      <c r="AB58" s="182"/>
    </row>
    <row r="59" spans="1:28" ht="15.75" customHeight="1" x14ac:dyDescent="0.2">
      <c r="A59" s="162">
        <v>42451</v>
      </c>
      <c r="B59" s="181"/>
      <c r="C59" s="180" t="s">
        <v>3358</v>
      </c>
      <c r="D59" s="181" t="s">
        <v>3359</v>
      </c>
      <c r="E59" s="181" t="s">
        <v>3360</v>
      </c>
      <c r="F59" s="181" t="s">
        <v>3361</v>
      </c>
      <c r="G59" s="135" t="s">
        <v>187</v>
      </c>
      <c r="H59" s="180" t="s">
        <v>3362</v>
      </c>
      <c r="I59" s="190">
        <v>42644</v>
      </c>
      <c r="J59" s="180" t="s">
        <v>30</v>
      </c>
      <c r="K59" s="165"/>
      <c r="L59" s="181"/>
      <c r="M59" s="180" t="s">
        <v>190</v>
      </c>
      <c r="N59" s="180" t="s">
        <v>416</v>
      </c>
      <c r="O59" s="163"/>
      <c r="P59" s="181"/>
      <c r="Q59" s="167"/>
      <c r="R59" s="181"/>
      <c r="S59" s="190">
        <v>42591</v>
      </c>
      <c r="T59" s="181"/>
      <c r="U59" s="181"/>
      <c r="V59" s="193">
        <v>1836</v>
      </c>
      <c r="W59" s="200">
        <v>0</v>
      </c>
      <c r="X59" s="183" t="s">
        <v>254</v>
      </c>
      <c r="Y59" s="205">
        <v>0</v>
      </c>
      <c r="Z59" s="200">
        <v>1836</v>
      </c>
      <c r="AA59" s="180" t="s">
        <v>39</v>
      </c>
      <c r="AB59" s="182"/>
    </row>
    <row r="60" spans="1:28" ht="15.75" customHeight="1" x14ac:dyDescent="0.2">
      <c r="A60" s="162">
        <v>42423</v>
      </c>
      <c r="B60" s="181"/>
      <c r="C60" s="180" t="s">
        <v>1318</v>
      </c>
      <c r="D60" s="181" t="s">
        <v>249</v>
      </c>
      <c r="E60" s="181" t="s">
        <v>1319</v>
      </c>
      <c r="F60" s="181" t="s">
        <v>1320</v>
      </c>
      <c r="G60" s="135" t="s">
        <v>187</v>
      </c>
      <c r="H60" s="180" t="s">
        <v>1321</v>
      </c>
      <c r="I60" s="190">
        <v>42448</v>
      </c>
      <c r="J60" s="180" t="s">
        <v>30</v>
      </c>
      <c r="K60" s="163"/>
      <c r="L60" s="181"/>
      <c r="M60" s="180" t="s">
        <v>190</v>
      </c>
      <c r="N60" s="180" t="s">
        <v>1322</v>
      </c>
      <c r="O60" s="163" t="s">
        <v>48</v>
      </c>
      <c r="P60" s="181"/>
      <c r="Q60" s="163"/>
      <c r="R60" s="181"/>
      <c r="S60" s="190">
        <v>42481</v>
      </c>
      <c r="T60" s="181"/>
      <c r="U60" s="181"/>
      <c r="V60" s="193">
        <v>934.07</v>
      </c>
      <c r="W60" s="200">
        <v>0</v>
      </c>
      <c r="X60" s="183"/>
      <c r="Y60" s="205">
        <v>0</v>
      </c>
      <c r="Z60" s="200">
        <v>934.07</v>
      </c>
      <c r="AA60" s="180" t="s">
        <v>39</v>
      </c>
      <c r="AB60" s="182"/>
    </row>
    <row r="61" spans="1:28" ht="15.75" customHeight="1" x14ac:dyDescent="0.2">
      <c r="A61" s="162">
        <v>42452</v>
      </c>
      <c r="B61" s="181"/>
      <c r="C61" s="180" t="s">
        <v>1164</v>
      </c>
      <c r="D61" s="181" t="s">
        <v>1165</v>
      </c>
      <c r="E61" s="181" t="s">
        <v>1166</v>
      </c>
      <c r="F61" s="181" t="s">
        <v>1167</v>
      </c>
      <c r="G61" s="135" t="s">
        <v>187</v>
      </c>
      <c r="H61" s="180" t="s">
        <v>1168</v>
      </c>
      <c r="I61" s="190">
        <v>42475</v>
      </c>
      <c r="J61" s="180" t="s">
        <v>30</v>
      </c>
      <c r="K61" s="169"/>
      <c r="L61" s="181"/>
      <c r="M61" s="180" t="s">
        <v>32</v>
      </c>
      <c r="N61" s="180" t="s">
        <v>474</v>
      </c>
      <c r="O61" s="163" t="s">
        <v>48</v>
      </c>
      <c r="P61" s="181"/>
      <c r="Q61" s="169"/>
      <c r="R61" s="181"/>
      <c r="S61" s="190">
        <v>42551</v>
      </c>
      <c r="T61" s="181"/>
      <c r="U61" s="181"/>
      <c r="V61" s="193">
        <v>3840.54</v>
      </c>
      <c r="W61" s="200">
        <v>0</v>
      </c>
      <c r="X61" s="183"/>
      <c r="Y61" s="205">
        <v>0</v>
      </c>
      <c r="Z61" s="200">
        <v>3840.54</v>
      </c>
      <c r="AA61" s="180" t="s">
        <v>39</v>
      </c>
      <c r="AB61" s="182" t="s">
        <v>334</v>
      </c>
    </row>
    <row r="62" spans="1:28" ht="15.75" customHeight="1" x14ac:dyDescent="0.2">
      <c r="A62" s="162">
        <v>42455</v>
      </c>
      <c r="B62" s="181"/>
      <c r="C62" s="180" t="s">
        <v>1323</v>
      </c>
      <c r="D62" s="181" t="s">
        <v>249</v>
      </c>
      <c r="E62" s="181" t="s">
        <v>1324</v>
      </c>
      <c r="F62" s="181" t="s">
        <v>1325</v>
      </c>
      <c r="G62" s="135" t="s">
        <v>187</v>
      </c>
      <c r="H62" s="180" t="s">
        <v>1326</v>
      </c>
      <c r="I62" s="190">
        <v>42467</v>
      </c>
      <c r="J62" s="180" t="s">
        <v>30</v>
      </c>
      <c r="K62" s="163"/>
      <c r="L62" s="181"/>
      <c r="M62" s="180" t="s">
        <v>190</v>
      </c>
      <c r="N62" s="180" t="s">
        <v>521</v>
      </c>
      <c r="O62" s="163"/>
      <c r="P62" s="181"/>
      <c r="Q62" s="163" t="s">
        <v>48</v>
      </c>
      <c r="R62" s="181"/>
      <c r="S62" s="190">
        <v>42486</v>
      </c>
      <c r="T62" s="181"/>
      <c r="U62" s="181"/>
      <c r="V62" s="193">
        <v>2207.81</v>
      </c>
      <c r="W62" s="200">
        <v>0</v>
      </c>
      <c r="X62" s="183"/>
      <c r="Y62" s="205">
        <v>0</v>
      </c>
      <c r="Z62" s="200">
        <v>2207.81</v>
      </c>
      <c r="AA62" s="180" t="s">
        <v>39</v>
      </c>
      <c r="AB62" s="182"/>
    </row>
    <row r="63" spans="1:28" ht="15.75" customHeight="1" x14ac:dyDescent="0.2">
      <c r="A63" s="162">
        <v>42451</v>
      </c>
      <c r="B63" s="181"/>
      <c r="C63" s="180" t="s">
        <v>598</v>
      </c>
      <c r="D63" s="181" t="s">
        <v>304</v>
      </c>
      <c r="E63" s="181" t="s">
        <v>384</v>
      </c>
      <c r="F63" s="181" t="s">
        <v>385</v>
      </c>
      <c r="G63" s="135" t="s">
        <v>187</v>
      </c>
      <c r="H63" s="180" t="s">
        <v>599</v>
      </c>
      <c r="I63" s="190">
        <v>42481</v>
      </c>
      <c r="J63" s="180" t="s">
        <v>30</v>
      </c>
      <c r="K63" s="163"/>
      <c r="L63" s="181"/>
      <c r="M63" s="180" t="s">
        <v>190</v>
      </c>
      <c r="N63" s="180" t="s">
        <v>485</v>
      </c>
      <c r="O63" s="163"/>
      <c r="P63" s="181"/>
      <c r="Q63" s="163" t="s">
        <v>48</v>
      </c>
      <c r="R63" s="181"/>
      <c r="S63" s="190">
        <v>42475</v>
      </c>
      <c r="T63" s="181"/>
      <c r="U63" s="181"/>
      <c r="V63" s="193">
        <v>3780</v>
      </c>
      <c r="W63" s="200">
        <v>0</v>
      </c>
      <c r="X63" s="183"/>
      <c r="Y63" s="205">
        <v>0</v>
      </c>
      <c r="Z63" s="200">
        <v>3780</v>
      </c>
      <c r="AA63" s="180" t="s">
        <v>39</v>
      </c>
      <c r="AB63" s="182"/>
    </row>
    <row r="64" spans="1:28" ht="15.75" customHeight="1" x14ac:dyDescent="0.2">
      <c r="A64" s="162">
        <v>42457</v>
      </c>
      <c r="B64" s="181"/>
      <c r="C64" s="180" t="s">
        <v>632</v>
      </c>
      <c r="D64" s="181" t="s">
        <v>325</v>
      </c>
      <c r="E64" s="181" t="s">
        <v>378</v>
      </c>
      <c r="F64" s="181" t="s">
        <v>379</v>
      </c>
      <c r="G64" s="135" t="s">
        <v>187</v>
      </c>
      <c r="H64" s="180" t="s">
        <v>633</v>
      </c>
      <c r="I64" s="190">
        <v>42521</v>
      </c>
      <c r="J64" s="180" t="s">
        <v>30</v>
      </c>
      <c r="K64" s="163"/>
      <c r="L64" s="181"/>
      <c r="M64" s="180" t="s">
        <v>186</v>
      </c>
      <c r="N64" s="180" t="s">
        <v>634</v>
      </c>
      <c r="O64" s="163" t="s">
        <v>48</v>
      </c>
      <c r="P64" s="181"/>
      <c r="Q64" s="163"/>
      <c r="R64" s="181"/>
      <c r="S64" s="190">
        <v>42493</v>
      </c>
      <c r="T64" s="181"/>
      <c r="U64" s="181"/>
      <c r="V64" s="193">
        <v>1755</v>
      </c>
      <c r="W64" s="200">
        <v>0</v>
      </c>
      <c r="X64" s="183"/>
      <c r="Y64" s="205">
        <v>0</v>
      </c>
      <c r="Z64" s="200">
        <v>1755</v>
      </c>
      <c r="AA64" s="180" t="s">
        <v>39</v>
      </c>
      <c r="AB64" s="182"/>
    </row>
    <row r="65" spans="1:28" ht="15.75" customHeight="1" x14ac:dyDescent="0.2">
      <c r="A65" s="162">
        <v>42441</v>
      </c>
      <c r="B65" s="181"/>
      <c r="C65" s="180" t="s">
        <v>625</v>
      </c>
      <c r="D65" s="181" t="s">
        <v>588</v>
      </c>
      <c r="E65" s="181" t="s">
        <v>626</v>
      </c>
      <c r="F65" s="181" t="s">
        <v>627</v>
      </c>
      <c r="G65" s="135" t="s">
        <v>187</v>
      </c>
      <c r="H65" s="180" t="s">
        <v>628</v>
      </c>
      <c r="I65" s="190">
        <v>42479</v>
      </c>
      <c r="J65" s="180" t="s">
        <v>30</v>
      </c>
      <c r="K65" s="163"/>
      <c r="L65" s="181"/>
      <c r="M65" s="180" t="s">
        <v>190</v>
      </c>
      <c r="N65" s="180" t="s">
        <v>629</v>
      </c>
      <c r="O65" s="163"/>
      <c r="P65" s="181"/>
      <c r="Q65" s="163"/>
      <c r="R65" s="181"/>
      <c r="S65" s="190">
        <v>42471</v>
      </c>
      <c r="T65" s="181"/>
      <c r="U65" s="181"/>
      <c r="V65" s="193">
        <v>1613.41</v>
      </c>
      <c r="W65" s="200">
        <v>0</v>
      </c>
      <c r="X65" s="183"/>
      <c r="Y65" s="205">
        <v>0</v>
      </c>
      <c r="Z65" s="200">
        <v>1613.41</v>
      </c>
      <c r="AA65" s="180" t="s">
        <v>39</v>
      </c>
      <c r="AB65" s="182"/>
    </row>
    <row r="66" spans="1:28" ht="15.75" customHeight="1" x14ac:dyDescent="0.2">
      <c r="A66" s="162">
        <v>42446</v>
      </c>
      <c r="B66" s="181"/>
      <c r="C66" s="180" t="s">
        <v>613</v>
      </c>
      <c r="D66" s="181" t="s">
        <v>249</v>
      </c>
      <c r="E66" s="181" t="s">
        <v>614</v>
      </c>
      <c r="F66" s="181" t="s">
        <v>615</v>
      </c>
      <c r="G66" s="135" t="s">
        <v>187</v>
      </c>
      <c r="H66" s="180" t="s">
        <v>616</v>
      </c>
      <c r="I66" s="190">
        <v>42515</v>
      </c>
      <c r="J66" s="180" t="s">
        <v>30</v>
      </c>
      <c r="K66" s="163" t="s">
        <v>31</v>
      </c>
      <c r="L66" s="181"/>
      <c r="M66" s="180" t="s">
        <v>33</v>
      </c>
      <c r="N66" s="180" t="s">
        <v>617</v>
      </c>
      <c r="O66" s="163" t="s">
        <v>186</v>
      </c>
      <c r="P66" s="181" t="s">
        <v>618</v>
      </c>
      <c r="Q66" s="163" t="s">
        <v>48</v>
      </c>
      <c r="R66" s="181"/>
      <c r="S66" s="190">
        <v>42471</v>
      </c>
      <c r="T66" s="181"/>
      <c r="U66" s="181"/>
      <c r="V66" s="193">
        <v>2547.48</v>
      </c>
      <c r="W66" s="200">
        <v>0</v>
      </c>
      <c r="X66" s="183"/>
      <c r="Y66" s="205">
        <v>1273.74</v>
      </c>
      <c r="Z66" s="200">
        <v>1273.74</v>
      </c>
      <c r="AA66" s="180" t="s">
        <v>39</v>
      </c>
      <c r="AB66" s="182"/>
    </row>
    <row r="67" spans="1:28" ht="15.75" customHeight="1" x14ac:dyDescent="0.2">
      <c r="A67" s="162">
        <v>42438</v>
      </c>
      <c r="B67" s="181"/>
      <c r="C67" s="180" t="s">
        <v>635</v>
      </c>
      <c r="D67" s="181" t="s">
        <v>244</v>
      </c>
      <c r="E67" s="181" t="s">
        <v>636</v>
      </c>
      <c r="F67" s="181" t="s">
        <v>637</v>
      </c>
      <c r="G67" s="135" t="s">
        <v>187</v>
      </c>
      <c r="H67" s="180" t="s">
        <v>638</v>
      </c>
      <c r="I67" s="190">
        <v>42458</v>
      </c>
      <c r="J67" s="180" t="s">
        <v>30</v>
      </c>
      <c r="K67" s="163"/>
      <c r="L67" s="181"/>
      <c r="M67" s="180" t="s">
        <v>190</v>
      </c>
      <c r="N67" s="180"/>
      <c r="O67" s="163"/>
      <c r="P67" s="181"/>
      <c r="Q67" s="163"/>
      <c r="R67" s="181"/>
      <c r="S67" s="190">
        <v>42471</v>
      </c>
      <c r="T67" s="181"/>
      <c r="U67" s="181"/>
      <c r="V67" s="193">
        <v>1502.82</v>
      </c>
      <c r="W67" s="200">
        <v>0</v>
      </c>
      <c r="X67" s="183"/>
      <c r="Y67" s="205">
        <v>0</v>
      </c>
      <c r="Z67" s="200">
        <v>1502.82</v>
      </c>
      <c r="AA67" s="180" t="s">
        <v>39</v>
      </c>
      <c r="AB67" s="182"/>
    </row>
    <row r="68" spans="1:28" ht="15.75" customHeight="1" x14ac:dyDescent="0.2">
      <c r="A68" s="162">
        <v>42453</v>
      </c>
      <c r="B68" s="181"/>
      <c r="C68" s="180" t="s">
        <v>619</v>
      </c>
      <c r="D68" s="181" t="s">
        <v>300</v>
      </c>
      <c r="E68" s="181" t="s">
        <v>620</v>
      </c>
      <c r="F68" s="181" t="s">
        <v>621</v>
      </c>
      <c r="G68" s="135" t="s">
        <v>187</v>
      </c>
      <c r="H68" s="180" t="s">
        <v>622</v>
      </c>
      <c r="I68" s="190">
        <v>42466</v>
      </c>
      <c r="J68" s="180" t="s">
        <v>30</v>
      </c>
      <c r="K68" s="163" t="s">
        <v>31</v>
      </c>
      <c r="L68" s="181"/>
      <c r="M68" s="180" t="s">
        <v>190</v>
      </c>
      <c r="N68" s="180" t="s">
        <v>623</v>
      </c>
      <c r="O68" s="163" t="s">
        <v>37</v>
      </c>
      <c r="P68" s="181" t="s">
        <v>624</v>
      </c>
      <c r="Q68" s="163"/>
      <c r="R68" s="181"/>
      <c r="S68" s="190">
        <v>42486</v>
      </c>
      <c r="T68" s="181"/>
      <c r="U68" s="181"/>
      <c r="V68" s="193">
        <v>2100</v>
      </c>
      <c r="W68" s="200">
        <v>0</v>
      </c>
      <c r="X68" s="183"/>
      <c r="Y68" s="205">
        <v>1050</v>
      </c>
      <c r="Z68" s="200">
        <v>1050</v>
      </c>
      <c r="AA68" s="180" t="s">
        <v>39</v>
      </c>
      <c r="AB68" s="182"/>
    </row>
    <row r="69" spans="1:28" ht="15.75" customHeight="1" x14ac:dyDescent="0.2">
      <c r="A69" s="162">
        <v>42451</v>
      </c>
      <c r="B69" s="181"/>
      <c r="C69" s="180" t="s">
        <v>608</v>
      </c>
      <c r="D69" s="181" t="s">
        <v>256</v>
      </c>
      <c r="E69" s="181" t="s">
        <v>609</v>
      </c>
      <c r="F69" s="181" t="s">
        <v>610</v>
      </c>
      <c r="G69" s="135" t="s">
        <v>187</v>
      </c>
      <c r="H69" s="180" t="s">
        <v>611</v>
      </c>
      <c r="I69" s="190">
        <v>42489</v>
      </c>
      <c r="J69" s="180" t="s">
        <v>30</v>
      </c>
      <c r="K69" s="163"/>
      <c r="L69" s="181"/>
      <c r="M69" s="180" t="s">
        <v>190</v>
      </c>
      <c r="N69" s="180" t="s">
        <v>612</v>
      </c>
      <c r="O69" s="163"/>
      <c r="P69" s="181" t="s">
        <v>377</v>
      </c>
      <c r="Q69" s="163"/>
      <c r="R69" s="181"/>
      <c r="S69" s="190">
        <v>42487</v>
      </c>
      <c r="T69" s="181"/>
      <c r="U69" s="181"/>
      <c r="V69" s="193">
        <v>2798.23</v>
      </c>
      <c r="W69" s="200">
        <v>0</v>
      </c>
      <c r="X69" s="183"/>
      <c r="Y69" s="205">
        <v>0</v>
      </c>
      <c r="Z69" s="200">
        <v>2798.23</v>
      </c>
      <c r="AA69" s="180" t="s">
        <v>39</v>
      </c>
      <c r="AB69" s="182"/>
    </row>
    <row r="70" spans="1:28" ht="15.75" customHeight="1" x14ac:dyDescent="0.2">
      <c r="A70" s="162">
        <v>42458</v>
      </c>
      <c r="B70" s="181"/>
      <c r="C70" s="180" t="s">
        <v>1492</v>
      </c>
      <c r="D70" s="181" t="s">
        <v>304</v>
      </c>
      <c r="E70" s="181" t="s">
        <v>307</v>
      </c>
      <c r="F70" s="181" t="s">
        <v>308</v>
      </c>
      <c r="G70" s="135" t="s">
        <v>187</v>
      </c>
      <c r="H70" s="180" t="s">
        <v>1493</v>
      </c>
      <c r="I70" s="190">
        <v>42481</v>
      </c>
      <c r="J70" s="180" t="s">
        <v>30</v>
      </c>
      <c r="K70" s="167" t="s">
        <v>31</v>
      </c>
      <c r="L70" s="181"/>
      <c r="M70" s="180" t="s">
        <v>186</v>
      </c>
      <c r="N70" s="180" t="s">
        <v>1494</v>
      </c>
      <c r="O70" s="170" t="s">
        <v>37</v>
      </c>
      <c r="P70" s="181" t="s">
        <v>948</v>
      </c>
      <c r="Q70" s="167"/>
      <c r="R70" s="181" t="s">
        <v>1495</v>
      </c>
      <c r="S70" s="190">
        <v>42579</v>
      </c>
      <c r="T70" s="181"/>
      <c r="U70" s="181"/>
      <c r="V70" s="193">
        <v>1188</v>
      </c>
      <c r="W70" s="200">
        <v>0</v>
      </c>
      <c r="X70" s="183" t="s">
        <v>254</v>
      </c>
      <c r="Y70" s="205">
        <v>1188</v>
      </c>
      <c r="Z70" s="200">
        <v>0</v>
      </c>
      <c r="AA70" s="180" t="s">
        <v>39</v>
      </c>
      <c r="AB70" s="182"/>
    </row>
    <row r="71" spans="1:28" ht="15.75" customHeight="1" x14ac:dyDescent="0.2">
      <c r="A71" s="162">
        <v>42450</v>
      </c>
      <c r="B71" s="181"/>
      <c r="C71" s="180" t="s">
        <v>600</v>
      </c>
      <c r="D71" s="181" t="s">
        <v>300</v>
      </c>
      <c r="E71" s="181" t="s">
        <v>601</v>
      </c>
      <c r="F71" s="181" t="s">
        <v>602</v>
      </c>
      <c r="G71" s="135" t="s">
        <v>187</v>
      </c>
      <c r="H71" s="180" t="s">
        <v>603</v>
      </c>
      <c r="I71" s="190">
        <v>42467</v>
      </c>
      <c r="J71" s="180" t="s">
        <v>30</v>
      </c>
      <c r="K71" s="163"/>
      <c r="L71" s="181"/>
      <c r="M71" s="180" t="s">
        <v>192</v>
      </c>
      <c r="N71" s="180" t="s">
        <v>604</v>
      </c>
      <c r="O71" s="163" t="s">
        <v>48</v>
      </c>
      <c r="P71" s="181"/>
      <c r="Q71" s="163"/>
      <c r="R71" s="181"/>
      <c r="S71" s="190">
        <v>42486</v>
      </c>
      <c r="T71" s="181"/>
      <c r="U71" s="181"/>
      <c r="V71" s="193">
        <v>1200</v>
      </c>
      <c r="W71" s="200">
        <v>0</v>
      </c>
      <c r="X71" s="183"/>
      <c r="Y71" s="205">
        <v>0</v>
      </c>
      <c r="Z71" s="200">
        <v>1200</v>
      </c>
      <c r="AA71" s="180" t="s">
        <v>39</v>
      </c>
      <c r="AB71" s="182"/>
    </row>
    <row r="72" spans="1:28" ht="15.75" customHeight="1" x14ac:dyDescent="0.2">
      <c r="A72" s="162">
        <v>42464</v>
      </c>
      <c r="B72" s="181"/>
      <c r="C72" s="180" t="s">
        <v>646</v>
      </c>
      <c r="D72" s="181" t="s">
        <v>467</v>
      </c>
      <c r="E72" s="181" t="s">
        <v>647</v>
      </c>
      <c r="F72" s="181" t="s">
        <v>648</v>
      </c>
      <c r="G72" s="135" t="s">
        <v>187</v>
      </c>
      <c r="H72" s="180" t="s">
        <v>649</v>
      </c>
      <c r="I72" s="190">
        <v>42464</v>
      </c>
      <c r="J72" s="180" t="s">
        <v>30</v>
      </c>
      <c r="K72" s="163"/>
      <c r="L72" s="181"/>
      <c r="M72" s="180" t="s">
        <v>190</v>
      </c>
      <c r="N72" s="180" t="s">
        <v>650</v>
      </c>
      <c r="O72" s="163" t="s">
        <v>48</v>
      </c>
      <c r="P72" s="181"/>
      <c r="Q72" s="163"/>
      <c r="R72" s="181"/>
      <c r="S72" s="190">
        <v>42497</v>
      </c>
      <c r="T72" s="181"/>
      <c r="U72" s="181"/>
      <c r="V72" s="193">
        <v>1632</v>
      </c>
      <c r="W72" s="200">
        <v>0</v>
      </c>
      <c r="X72" s="183"/>
      <c r="Y72" s="205">
        <v>0</v>
      </c>
      <c r="Z72" s="200">
        <v>1632</v>
      </c>
      <c r="AA72" s="125" t="s">
        <v>4077</v>
      </c>
      <c r="AB72" s="182"/>
    </row>
    <row r="73" spans="1:28" ht="15.75" customHeight="1" x14ac:dyDescent="0.2">
      <c r="A73" s="162">
        <v>42464</v>
      </c>
      <c r="B73" s="181"/>
      <c r="C73" s="180" t="s">
        <v>639</v>
      </c>
      <c r="D73" s="181" t="s">
        <v>296</v>
      </c>
      <c r="E73" s="181" t="s">
        <v>640</v>
      </c>
      <c r="F73" s="181" t="s">
        <v>641</v>
      </c>
      <c r="G73" s="135" t="s">
        <v>187</v>
      </c>
      <c r="H73" s="180" t="s">
        <v>642</v>
      </c>
      <c r="I73" s="190">
        <v>42502</v>
      </c>
      <c r="J73" s="180" t="s">
        <v>30</v>
      </c>
      <c r="K73" s="163"/>
      <c r="L73" s="181"/>
      <c r="M73" s="180" t="s">
        <v>32</v>
      </c>
      <c r="N73" s="180" t="s">
        <v>643</v>
      </c>
      <c r="O73" s="163" t="s">
        <v>48</v>
      </c>
      <c r="P73" s="181"/>
      <c r="Q73" s="163"/>
      <c r="R73" s="181"/>
      <c r="S73" s="190">
        <v>42500</v>
      </c>
      <c r="T73" s="181"/>
      <c r="U73" s="181"/>
      <c r="V73" s="193">
        <v>1296</v>
      </c>
      <c r="W73" s="200">
        <v>0</v>
      </c>
      <c r="X73" s="183"/>
      <c r="Y73" s="205">
        <v>0</v>
      </c>
      <c r="Z73" s="200">
        <v>1296</v>
      </c>
      <c r="AA73" s="180" t="s">
        <v>39</v>
      </c>
      <c r="AB73" s="182"/>
    </row>
    <row r="74" spans="1:28" ht="15.75" customHeight="1" x14ac:dyDescent="0.2">
      <c r="A74" s="162">
        <v>42456</v>
      </c>
      <c r="B74" s="181"/>
      <c r="C74" s="180" t="s">
        <v>644</v>
      </c>
      <c r="D74" s="181" t="s">
        <v>249</v>
      </c>
      <c r="E74" s="181" t="s">
        <v>380</v>
      </c>
      <c r="F74" s="181" t="s">
        <v>381</v>
      </c>
      <c r="G74" s="135" t="s">
        <v>187</v>
      </c>
      <c r="H74" s="180" t="s">
        <v>645</v>
      </c>
      <c r="I74" s="190">
        <v>42460</v>
      </c>
      <c r="J74" s="180" t="s">
        <v>30</v>
      </c>
      <c r="K74" s="163"/>
      <c r="L74" s="181"/>
      <c r="M74" s="180" t="s">
        <v>190</v>
      </c>
      <c r="N74" s="180" t="s">
        <v>629</v>
      </c>
      <c r="O74" s="163" t="s">
        <v>48</v>
      </c>
      <c r="P74" s="181"/>
      <c r="Q74" s="163"/>
      <c r="R74" s="181"/>
      <c r="S74" s="190">
        <v>42480</v>
      </c>
      <c r="T74" s="181"/>
      <c r="U74" s="181"/>
      <c r="V74" s="193">
        <v>2037.98</v>
      </c>
      <c r="W74" s="200">
        <v>0</v>
      </c>
      <c r="X74" s="183"/>
      <c r="Y74" s="205">
        <v>0</v>
      </c>
      <c r="Z74" s="200">
        <v>2037.98</v>
      </c>
      <c r="AA74" s="180" t="s">
        <v>39</v>
      </c>
      <c r="AB74" s="182"/>
    </row>
    <row r="75" spans="1:28" ht="15.75" customHeight="1" x14ac:dyDescent="0.2">
      <c r="A75" s="162">
        <v>42453</v>
      </c>
      <c r="B75" s="181"/>
      <c r="C75" s="180" t="s">
        <v>677</v>
      </c>
      <c r="D75" s="181" t="s">
        <v>678</v>
      </c>
      <c r="E75" s="181" t="s">
        <v>396</v>
      </c>
      <c r="F75" s="181" t="s">
        <v>397</v>
      </c>
      <c r="G75" s="135" t="s">
        <v>187</v>
      </c>
      <c r="H75" s="180" t="s">
        <v>679</v>
      </c>
      <c r="I75" s="190">
        <v>42670</v>
      </c>
      <c r="J75" s="180" t="s">
        <v>30</v>
      </c>
      <c r="K75" s="169"/>
      <c r="L75" s="181"/>
      <c r="M75" s="180" t="s">
        <v>32</v>
      </c>
      <c r="N75" s="180" t="s">
        <v>399</v>
      </c>
      <c r="O75" s="169" t="s">
        <v>32</v>
      </c>
      <c r="P75" s="181" t="s">
        <v>398</v>
      </c>
      <c r="Q75" s="169"/>
      <c r="R75" s="181"/>
      <c r="S75" s="190">
        <v>42465</v>
      </c>
      <c r="T75" s="181"/>
      <c r="U75" s="181"/>
      <c r="V75" s="193">
        <v>2047.92</v>
      </c>
      <c r="W75" s="200">
        <v>0</v>
      </c>
      <c r="X75" s="183"/>
      <c r="Y75" s="205">
        <v>0</v>
      </c>
      <c r="Z75" s="200">
        <v>2047.92</v>
      </c>
      <c r="AA75" s="180" t="s">
        <v>39</v>
      </c>
      <c r="AB75" s="182"/>
    </row>
    <row r="76" spans="1:28" ht="15.75" customHeight="1" x14ac:dyDescent="0.2">
      <c r="A76" s="162">
        <v>42465</v>
      </c>
      <c r="B76" s="181"/>
      <c r="C76" s="180" t="s">
        <v>680</v>
      </c>
      <c r="D76" s="181" t="s">
        <v>256</v>
      </c>
      <c r="E76" s="181" t="s">
        <v>681</v>
      </c>
      <c r="F76" s="181" t="s">
        <v>682</v>
      </c>
      <c r="G76" s="135" t="s">
        <v>187</v>
      </c>
      <c r="H76" s="180" t="s">
        <v>683</v>
      </c>
      <c r="I76" s="190">
        <v>42537</v>
      </c>
      <c r="J76" s="180" t="s">
        <v>30</v>
      </c>
      <c r="K76" s="163"/>
      <c r="L76" s="181"/>
      <c r="M76" s="180" t="s">
        <v>190</v>
      </c>
      <c r="N76" s="180"/>
      <c r="O76" s="163" t="s">
        <v>48</v>
      </c>
      <c r="P76" s="181"/>
      <c r="Q76" s="163"/>
      <c r="R76" s="181"/>
      <c r="S76" s="190">
        <v>42480</v>
      </c>
      <c r="T76" s="181"/>
      <c r="U76" s="181"/>
      <c r="V76" s="193">
        <v>2922.15</v>
      </c>
      <c r="W76" s="200">
        <v>0</v>
      </c>
      <c r="X76" s="183"/>
      <c r="Y76" s="205">
        <v>0</v>
      </c>
      <c r="Z76" s="200">
        <v>2922.15</v>
      </c>
      <c r="AA76" s="180" t="s">
        <v>39</v>
      </c>
      <c r="AB76" s="182"/>
    </row>
    <row r="77" spans="1:28" ht="15.75" customHeight="1" x14ac:dyDescent="0.2">
      <c r="A77" s="162">
        <v>42463</v>
      </c>
      <c r="B77" s="181"/>
      <c r="C77" s="180" t="s">
        <v>660</v>
      </c>
      <c r="D77" s="181" t="s">
        <v>300</v>
      </c>
      <c r="E77" s="181" t="s">
        <v>661</v>
      </c>
      <c r="F77" s="181" t="s">
        <v>662</v>
      </c>
      <c r="G77" s="135" t="s">
        <v>187</v>
      </c>
      <c r="H77" s="180" t="s">
        <v>663</v>
      </c>
      <c r="I77" s="190">
        <v>42473</v>
      </c>
      <c r="J77" s="180" t="s">
        <v>30</v>
      </c>
      <c r="K77" s="163"/>
      <c r="L77" s="181"/>
      <c r="M77" s="180" t="s">
        <v>192</v>
      </c>
      <c r="N77" s="180" t="s">
        <v>664</v>
      </c>
      <c r="O77" s="163"/>
      <c r="P77" s="181"/>
      <c r="Q77" s="163" t="s">
        <v>48</v>
      </c>
      <c r="R77" s="181"/>
      <c r="S77" s="190">
        <v>42534</v>
      </c>
      <c r="T77" s="181"/>
      <c r="U77" s="181"/>
      <c r="V77" s="193">
        <v>1878</v>
      </c>
      <c r="W77" s="200">
        <v>0</v>
      </c>
      <c r="X77" s="183"/>
      <c r="Y77" s="205">
        <v>0</v>
      </c>
      <c r="Z77" s="200">
        <v>1878</v>
      </c>
      <c r="AA77" s="180" t="s">
        <v>39</v>
      </c>
      <c r="AB77" s="182"/>
    </row>
    <row r="78" spans="1:28" ht="15.75" customHeight="1" x14ac:dyDescent="0.2">
      <c r="A78" s="162">
        <v>42439</v>
      </c>
      <c r="B78" s="181"/>
      <c r="C78" s="180" t="s">
        <v>670</v>
      </c>
      <c r="D78" s="181" t="s">
        <v>304</v>
      </c>
      <c r="E78" s="181" t="s">
        <v>307</v>
      </c>
      <c r="F78" s="181" t="s">
        <v>308</v>
      </c>
      <c r="G78" s="135" t="s">
        <v>187</v>
      </c>
      <c r="H78" s="180" t="s">
        <v>671</v>
      </c>
      <c r="I78" s="190">
        <v>42453</v>
      </c>
      <c r="J78" s="180" t="s">
        <v>30</v>
      </c>
      <c r="K78" s="163"/>
      <c r="L78" s="181"/>
      <c r="M78" s="180" t="s">
        <v>190</v>
      </c>
      <c r="N78" s="180" t="s">
        <v>672</v>
      </c>
      <c r="O78" s="163"/>
      <c r="P78" s="181" t="s">
        <v>673</v>
      </c>
      <c r="Q78" s="163" t="s">
        <v>48</v>
      </c>
      <c r="R78" s="181"/>
      <c r="S78" s="190">
        <v>42487</v>
      </c>
      <c r="T78" s="181"/>
      <c r="U78" s="181"/>
      <c r="V78" s="193">
        <v>1188</v>
      </c>
      <c r="W78" s="200">
        <v>0</v>
      </c>
      <c r="X78" s="183"/>
      <c r="Y78" s="205">
        <v>0</v>
      </c>
      <c r="Z78" s="200">
        <v>1188</v>
      </c>
      <c r="AA78" s="180" t="s">
        <v>39</v>
      </c>
      <c r="AB78" s="182"/>
    </row>
    <row r="79" spans="1:28" ht="15.75" customHeight="1" x14ac:dyDescent="0.2">
      <c r="A79" s="162">
        <v>42466</v>
      </c>
      <c r="B79" s="181"/>
      <c r="C79" s="180" t="s">
        <v>1327</v>
      </c>
      <c r="D79" s="181" t="s">
        <v>467</v>
      </c>
      <c r="E79" s="181" t="s">
        <v>1328</v>
      </c>
      <c r="F79" s="181" t="s">
        <v>1329</v>
      </c>
      <c r="G79" s="135" t="s">
        <v>187</v>
      </c>
      <c r="H79" s="180" t="s">
        <v>1330</v>
      </c>
      <c r="I79" s="190">
        <v>42473</v>
      </c>
      <c r="J79" s="180" t="s">
        <v>30</v>
      </c>
      <c r="K79" s="169"/>
      <c r="L79" s="181"/>
      <c r="M79" s="180" t="s">
        <v>190</v>
      </c>
      <c r="N79" s="180" t="s">
        <v>1331</v>
      </c>
      <c r="O79" s="163"/>
      <c r="P79" s="181" t="s">
        <v>1332</v>
      </c>
      <c r="Q79" s="169"/>
      <c r="R79" s="181" t="s">
        <v>1333</v>
      </c>
      <c r="S79" s="190">
        <v>42502</v>
      </c>
      <c r="T79" s="181"/>
      <c r="U79" s="181"/>
      <c r="V79" s="193">
        <v>1020</v>
      </c>
      <c r="W79" s="200">
        <v>0</v>
      </c>
      <c r="X79" s="183"/>
      <c r="Y79" s="205">
        <v>0</v>
      </c>
      <c r="Z79" s="200">
        <v>1020</v>
      </c>
      <c r="AA79" s="180" t="s">
        <v>39</v>
      </c>
      <c r="AB79" s="182" t="s">
        <v>334</v>
      </c>
    </row>
    <row r="80" spans="1:28" ht="15.75" customHeight="1" x14ac:dyDescent="0.2">
      <c r="A80" s="162">
        <v>42460</v>
      </c>
      <c r="B80" s="181"/>
      <c r="C80" s="180" t="s">
        <v>2929</v>
      </c>
      <c r="D80" s="181" t="s">
        <v>2930</v>
      </c>
      <c r="E80" s="181" t="s">
        <v>2931</v>
      </c>
      <c r="F80" s="181" t="s">
        <v>2932</v>
      </c>
      <c r="G80" s="135" t="s">
        <v>187</v>
      </c>
      <c r="H80" s="180" t="s">
        <v>2933</v>
      </c>
      <c r="I80" s="190">
        <v>42552</v>
      </c>
      <c r="J80" s="180" t="s">
        <v>30</v>
      </c>
      <c r="K80" s="165"/>
      <c r="L80" s="181"/>
      <c r="M80" s="180" t="s">
        <v>186</v>
      </c>
      <c r="N80" s="180" t="s">
        <v>2934</v>
      </c>
      <c r="O80" s="163"/>
      <c r="P80" s="181"/>
      <c r="Q80" s="167"/>
      <c r="R80" s="181"/>
      <c r="S80" s="190">
        <v>42592</v>
      </c>
      <c r="T80" s="181"/>
      <c r="U80" s="181"/>
      <c r="V80" s="193">
        <v>4519.08</v>
      </c>
      <c r="W80" s="200">
        <v>0</v>
      </c>
      <c r="X80" s="183" t="s">
        <v>254</v>
      </c>
      <c r="Y80" s="205">
        <v>0</v>
      </c>
      <c r="Z80" s="200">
        <v>4519.08</v>
      </c>
      <c r="AA80" s="180" t="s">
        <v>39</v>
      </c>
      <c r="AB80" s="182"/>
    </row>
    <row r="81" spans="1:28" ht="15.75" customHeight="1" x14ac:dyDescent="0.2">
      <c r="A81" s="162">
        <v>42464</v>
      </c>
      <c r="B81" s="181"/>
      <c r="C81" s="180" t="s">
        <v>1379</v>
      </c>
      <c r="D81" s="181" t="s">
        <v>249</v>
      </c>
      <c r="E81" s="181" t="s">
        <v>281</v>
      </c>
      <c r="F81" s="181" t="s">
        <v>282</v>
      </c>
      <c r="G81" s="135" t="s">
        <v>187</v>
      </c>
      <c r="H81" s="180" t="s">
        <v>1380</v>
      </c>
      <c r="I81" s="190">
        <v>42495</v>
      </c>
      <c r="J81" s="180" t="s">
        <v>30</v>
      </c>
      <c r="K81" s="163" t="s">
        <v>31</v>
      </c>
      <c r="L81" s="181"/>
      <c r="M81" s="180" t="s">
        <v>192</v>
      </c>
      <c r="N81" s="180" t="s">
        <v>1381</v>
      </c>
      <c r="O81" s="163"/>
      <c r="P81" s="181"/>
      <c r="Q81" s="163"/>
      <c r="R81" s="181"/>
      <c r="S81" s="190">
        <v>42506</v>
      </c>
      <c r="T81" s="181"/>
      <c r="U81" s="181"/>
      <c r="V81" s="193">
        <v>4187.05</v>
      </c>
      <c r="W81" s="200">
        <v>0</v>
      </c>
      <c r="X81" s="183"/>
      <c r="Y81" s="205">
        <v>2093.52</v>
      </c>
      <c r="Z81" s="200">
        <v>2093.5300000000002</v>
      </c>
      <c r="AA81" s="180" t="s">
        <v>39</v>
      </c>
      <c r="AB81" s="182"/>
    </row>
    <row r="82" spans="1:28" ht="15.75" customHeight="1" x14ac:dyDescent="0.2">
      <c r="A82" s="162">
        <v>42430</v>
      </c>
      <c r="B82" s="181"/>
      <c r="C82" s="180" t="s">
        <v>1336</v>
      </c>
      <c r="D82" s="181" t="s">
        <v>261</v>
      </c>
      <c r="E82" s="181" t="s">
        <v>1337</v>
      </c>
      <c r="F82" s="181" t="s">
        <v>1338</v>
      </c>
      <c r="G82" s="135" t="s">
        <v>187</v>
      </c>
      <c r="H82" s="180" t="s">
        <v>1339</v>
      </c>
      <c r="I82" s="190">
        <v>42454</v>
      </c>
      <c r="J82" s="180" t="s">
        <v>30</v>
      </c>
      <c r="K82" s="163"/>
      <c r="L82" s="181"/>
      <c r="M82" s="180" t="s">
        <v>190</v>
      </c>
      <c r="N82" s="180" t="s">
        <v>1340</v>
      </c>
      <c r="O82" s="163" t="s">
        <v>48</v>
      </c>
      <c r="P82" s="181"/>
      <c r="Q82" s="163"/>
      <c r="R82" s="181"/>
      <c r="S82" s="190">
        <v>42494</v>
      </c>
      <c r="T82" s="181"/>
      <c r="U82" s="181"/>
      <c r="V82" s="193">
        <v>1433.54</v>
      </c>
      <c r="W82" s="200">
        <v>0</v>
      </c>
      <c r="X82" s="183"/>
      <c r="Y82" s="205">
        <v>0</v>
      </c>
      <c r="Z82" s="200">
        <v>1433.54</v>
      </c>
      <c r="AA82" s="180" t="s">
        <v>39</v>
      </c>
      <c r="AB82" s="182"/>
    </row>
    <row r="83" spans="1:28" ht="15.75" customHeight="1" x14ac:dyDescent="0.2">
      <c r="A83" s="162">
        <v>42466</v>
      </c>
      <c r="B83" s="181"/>
      <c r="C83" s="180" t="s">
        <v>693</v>
      </c>
      <c r="D83" s="181" t="s">
        <v>256</v>
      </c>
      <c r="E83" s="181" t="s">
        <v>609</v>
      </c>
      <c r="F83" s="181" t="s">
        <v>610</v>
      </c>
      <c r="G83" s="135" t="s">
        <v>187</v>
      </c>
      <c r="H83" s="180" t="s">
        <v>694</v>
      </c>
      <c r="I83" s="190">
        <v>42488</v>
      </c>
      <c r="J83" s="180" t="s">
        <v>30</v>
      </c>
      <c r="K83" s="163"/>
      <c r="L83" s="181"/>
      <c r="M83" s="180" t="s">
        <v>190</v>
      </c>
      <c r="N83" s="180" t="s">
        <v>695</v>
      </c>
      <c r="O83" s="163" t="s">
        <v>48</v>
      </c>
      <c r="P83" s="181"/>
      <c r="Q83" s="163"/>
      <c r="R83" s="181"/>
      <c r="S83" s="190">
        <v>42508</v>
      </c>
      <c r="T83" s="181"/>
      <c r="U83" s="181"/>
      <c r="V83" s="193">
        <v>2299.59</v>
      </c>
      <c r="W83" s="200">
        <v>0</v>
      </c>
      <c r="X83" s="183"/>
      <c r="Y83" s="205">
        <v>0</v>
      </c>
      <c r="Z83" s="200">
        <v>2299.59</v>
      </c>
      <c r="AA83" s="180" t="s">
        <v>39</v>
      </c>
      <c r="AB83" s="182"/>
    </row>
    <row r="84" spans="1:28" ht="15.75" customHeight="1" x14ac:dyDescent="0.2">
      <c r="A84" s="162">
        <v>42461</v>
      </c>
      <c r="B84" s="181"/>
      <c r="C84" s="180" t="s">
        <v>1503</v>
      </c>
      <c r="D84" s="181" t="s">
        <v>276</v>
      </c>
      <c r="E84" s="181" t="s">
        <v>1504</v>
      </c>
      <c r="F84" s="181" t="s">
        <v>1505</v>
      </c>
      <c r="G84" s="135" t="s">
        <v>187</v>
      </c>
      <c r="H84" s="180" t="s">
        <v>1506</v>
      </c>
      <c r="I84" s="190">
        <v>42485</v>
      </c>
      <c r="J84" s="180" t="s">
        <v>30</v>
      </c>
      <c r="K84" s="167"/>
      <c r="L84" s="181"/>
      <c r="M84" s="180" t="s">
        <v>32</v>
      </c>
      <c r="N84" s="180" t="s">
        <v>1507</v>
      </c>
      <c r="O84" s="163"/>
      <c r="P84" s="181"/>
      <c r="Q84" s="167"/>
      <c r="R84" s="181"/>
      <c r="S84" s="190">
        <v>42579</v>
      </c>
      <c r="T84" s="181"/>
      <c r="U84" s="181"/>
      <c r="V84" s="193">
        <v>1530</v>
      </c>
      <c r="W84" s="200">
        <v>0</v>
      </c>
      <c r="X84" s="178" t="s">
        <v>4247</v>
      </c>
      <c r="Y84" s="205">
        <v>0</v>
      </c>
      <c r="Z84" s="200">
        <v>1530</v>
      </c>
      <c r="AA84" s="180" t="s">
        <v>39</v>
      </c>
      <c r="AB84" s="182"/>
    </row>
    <row r="85" spans="1:28" ht="15.75" customHeight="1" x14ac:dyDescent="0.2">
      <c r="A85" s="162">
        <v>42464</v>
      </c>
      <c r="B85" s="181"/>
      <c r="C85" s="180" t="s">
        <v>1343</v>
      </c>
      <c r="D85" s="181" t="s">
        <v>256</v>
      </c>
      <c r="E85" s="181" t="s">
        <v>1344</v>
      </c>
      <c r="F85" s="181" t="s">
        <v>1345</v>
      </c>
      <c r="G85" s="135" t="s">
        <v>187</v>
      </c>
      <c r="H85" s="180" t="s">
        <v>1346</v>
      </c>
      <c r="I85" s="190">
        <v>42534</v>
      </c>
      <c r="J85" s="180" t="s">
        <v>30</v>
      </c>
      <c r="K85" s="163"/>
      <c r="L85" s="181"/>
      <c r="M85" s="180" t="s">
        <v>190</v>
      </c>
      <c r="N85" s="180" t="s">
        <v>524</v>
      </c>
      <c r="O85" s="163"/>
      <c r="P85" s="181"/>
      <c r="Q85" s="163" t="s">
        <v>48</v>
      </c>
      <c r="R85" s="181"/>
      <c r="S85" s="190">
        <v>42493</v>
      </c>
      <c r="T85" s="181"/>
      <c r="U85" s="181"/>
      <c r="V85" s="193">
        <v>1971.07</v>
      </c>
      <c r="W85" s="200">
        <v>0</v>
      </c>
      <c r="X85" s="183"/>
      <c r="Y85" s="205">
        <v>0</v>
      </c>
      <c r="Z85" s="200">
        <v>1971.07</v>
      </c>
      <c r="AA85" s="180" t="s">
        <v>39</v>
      </c>
      <c r="AB85" s="182"/>
    </row>
    <row r="86" spans="1:28" ht="15.75" customHeight="1" x14ac:dyDescent="0.2">
      <c r="A86" s="162">
        <v>42471</v>
      </c>
      <c r="B86" s="181"/>
      <c r="C86" s="180" t="s">
        <v>1347</v>
      </c>
      <c r="D86" s="181" t="s">
        <v>275</v>
      </c>
      <c r="E86" s="181" t="s">
        <v>1056</v>
      </c>
      <c r="F86" s="181" t="s">
        <v>1057</v>
      </c>
      <c r="G86" s="135" t="s">
        <v>187</v>
      </c>
      <c r="H86" s="180" t="s">
        <v>1348</v>
      </c>
      <c r="I86" s="190">
        <v>42471</v>
      </c>
      <c r="J86" s="180" t="s">
        <v>30</v>
      </c>
      <c r="K86" s="163"/>
      <c r="L86" s="181"/>
      <c r="M86" s="180" t="s">
        <v>190</v>
      </c>
      <c r="N86" s="180" t="s">
        <v>1349</v>
      </c>
      <c r="O86" s="163"/>
      <c r="P86" s="181"/>
      <c r="Q86" s="163" t="s">
        <v>48</v>
      </c>
      <c r="R86" s="181"/>
      <c r="S86" s="190">
        <v>42480</v>
      </c>
      <c r="T86" s="181"/>
      <c r="U86" s="181"/>
      <c r="V86" s="193">
        <v>2504.6999999999998</v>
      </c>
      <c r="W86" s="200">
        <v>0</v>
      </c>
      <c r="X86" s="183"/>
      <c r="Y86" s="205">
        <v>0</v>
      </c>
      <c r="Z86" s="200">
        <v>2504.6999999999998</v>
      </c>
      <c r="AA86" s="180" t="s">
        <v>39</v>
      </c>
      <c r="AB86" s="182"/>
    </row>
    <row r="87" spans="1:28" ht="15.75" customHeight="1" x14ac:dyDescent="0.2">
      <c r="A87" s="162">
        <v>42473</v>
      </c>
      <c r="B87" s="181"/>
      <c r="C87" s="180" t="s">
        <v>1350</v>
      </c>
      <c r="D87" s="181" t="s">
        <v>249</v>
      </c>
      <c r="E87" s="181" t="s">
        <v>415</v>
      </c>
      <c r="F87" s="181" t="s">
        <v>752</v>
      </c>
      <c r="G87" s="135" t="s">
        <v>187</v>
      </c>
      <c r="H87" s="180" t="s">
        <v>1351</v>
      </c>
      <c r="I87" s="190">
        <v>42482</v>
      </c>
      <c r="J87" s="180" t="s">
        <v>30</v>
      </c>
      <c r="K87" s="163"/>
      <c r="L87" s="181"/>
      <c r="M87" s="180" t="s">
        <v>190</v>
      </c>
      <c r="N87" s="180" t="s">
        <v>1352</v>
      </c>
      <c r="O87" s="163"/>
      <c r="P87" s="181"/>
      <c r="Q87" s="163"/>
      <c r="R87" s="181"/>
      <c r="S87" s="190">
        <v>42486</v>
      </c>
      <c r="T87" s="181"/>
      <c r="U87" s="181"/>
      <c r="V87" s="193">
        <v>1868.15</v>
      </c>
      <c r="W87" s="200">
        <v>0</v>
      </c>
      <c r="X87" s="183"/>
      <c r="Y87" s="205">
        <v>0</v>
      </c>
      <c r="Z87" s="200">
        <v>1868.15</v>
      </c>
      <c r="AA87" s="180" t="s">
        <v>39</v>
      </c>
      <c r="AB87" s="182"/>
    </row>
    <row r="88" spans="1:28" ht="15.75" customHeight="1" x14ac:dyDescent="0.2">
      <c r="A88" s="162">
        <v>42473</v>
      </c>
      <c r="B88" s="181"/>
      <c r="C88" s="180" t="s">
        <v>1358</v>
      </c>
      <c r="D88" s="181" t="s">
        <v>276</v>
      </c>
      <c r="E88" s="181" t="s">
        <v>513</v>
      </c>
      <c r="F88" s="181" t="s">
        <v>514</v>
      </c>
      <c r="G88" s="135" t="s">
        <v>187</v>
      </c>
      <c r="H88" s="180" t="s">
        <v>1359</v>
      </c>
      <c r="I88" s="190">
        <v>42501</v>
      </c>
      <c r="J88" s="180" t="s">
        <v>30</v>
      </c>
      <c r="K88" s="163"/>
      <c r="L88" s="181"/>
      <c r="M88" s="180" t="s">
        <v>192</v>
      </c>
      <c r="N88" s="180" t="s">
        <v>1360</v>
      </c>
      <c r="O88" s="163"/>
      <c r="P88" s="181"/>
      <c r="Q88" s="163"/>
      <c r="R88" s="181"/>
      <c r="S88" s="190">
        <v>42499</v>
      </c>
      <c r="T88" s="181"/>
      <c r="U88" s="181"/>
      <c r="V88" s="193">
        <v>1530</v>
      </c>
      <c r="W88" s="200">
        <v>0</v>
      </c>
      <c r="X88" s="183"/>
      <c r="Y88" s="205">
        <v>0</v>
      </c>
      <c r="Z88" s="200">
        <v>1530</v>
      </c>
      <c r="AA88" s="180" t="s">
        <v>39</v>
      </c>
      <c r="AB88" s="182"/>
    </row>
    <row r="89" spans="1:28" ht="15.75" customHeight="1" x14ac:dyDescent="0.2">
      <c r="A89" s="162">
        <v>42459</v>
      </c>
      <c r="B89" s="181"/>
      <c r="C89" s="180" t="s">
        <v>708</v>
      </c>
      <c r="D89" s="181" t="s">
        <v>304</v>
      </c>
      <c r="E89" s="181" t="s">
        <v>307</v>
      </c>
      <c r="F89" s="181" t="s">
        <v>308</v>
      </c>
      <c r="G89" s="135" t="s">
        <v>187</v>
      </c>
      <c r="H89" s="180" t="s">
        <v>709</v>
      </c>
      <c r="I89" s="190">
        <v>42479</v>
      </c>
      <c r="J89" s="180" t="s">
        <v>30</v>
      </c>
      <c r="K89" s="163"/>
      <c r="L89" s="181"/>
      <c r="M89" s="180" t="s">
        <v>190</v>
      </c>
      <c r="N89" s="180" t="s">
        <v>672</v>
      </c>
      <c r="O89" s="163"/>
      <c r="P89" s="181"/>
      <c r="Q89" s="163" t="s">
        <v>48</v>
      </c>
      <c r="R89" s="181"/>
      <c r="S89" s="190">
        <v>42522</v>
      </c>
      <c r="T89" s="181"/>
      <c r="U89" s="181"/>
      <c r="V89" s="193">
        <v>1188</v>
      </c>
      <c r="W89" s="200">
        <v>0</v>
      </c>
      <c r="X89" s="183"/>
      <c r="Y89" s="205">
        <v>0</v>
      </c>
      <c r="Z89" s="200">
        <v>1188</v>
      </c>
      <c r="AA89" s="180" t="s">
        <v>39</v>
      </c>
      <c r="AB89" s="182"/>
    </row>
    <row r="90" spans="1:28" ht="15.75" customHeight="1" x14ac:dyDescent="0.2">
      <c r="A90" s="162">
        <v>42469</v>
      </c>
      <c r="B90" s="181"/>
      <c r="C90" s="180" t="s">
        <v>710</v>
      </c>
      <c r="D90" s="181" t="s">
        <v>249</v>
      </c>
      <c r="E90" s="181" t="s">
        <v>449</v>
      </c>
      <c r="F90" s="181" t="s">
        <v>711</v>
      </c>
      <c r="G90" s="135" t="s">
        <v>187</v>
      </c>
      <c r="H90" s="180" t="s">
        <v>712</v>
      </c>
      <c r="I90" s="190">
        <v>42491</v>
      </c>
      <c r="J90" s="180" t="s">
        <v>30</v>
      </c>
      <c r="K90" s="163"/>
      <c r="L90" s="181"/>
      <c r="M90" s="180" t="s">
        <v>190</v>
      </c>
      <c r="N90" s="180"/>
      <c r="O90" s="163"/>
      <c r="P90" s="181"/>
      <c r="Q90" s="163"/>
      <c r="R90" s="181"/>
      <c r="S90" s="190">
        <v>42486</v>
      </c>
      <c r="T90" s="181"/>
      <c r="U90" s="181"/>
      <c r="V90" s="193">
        <v>2122.9</v>
      </c>
      <c r="W90" s="200">
        <v>0</v>
      </c>
      <c r="X90" s="183"/>
      <c r="Y90" s="205">
        <v>0</v>
      </c>
      <c r="Z90" s="200">
        <v>2122.9</v>
      </c>
      <c r="AA90" s="180" t="s">
        <v>39</v>
      </c>
      <c r="AB90" s="182"/>
    </row>
    <row r="91" spans="1:28" ht="15.75" customHeight="1" x14ac:dyDescent="0.2">
      <c r="A91" s="162">
        <v>42345</v>
      </c>
      <c r="B91" s="181"/>
      <c r="C91" s="180" t="s">
        <v>1353</v>
      </c>
      <c r="D91" s="181" t="s">
        <v>467</v>
      </c>
      <c r="E91" s="181" t="s">
        <v>1354</v>
      </c>
      <c r="F91" s="181" t="s">
        <v>1355</v>
      </c>
      <c r="G91" s="135" t="s">
        <v>187</v>
      </c>
      <c r="H91" s="180" t="s">
        <v>1356</v>
      </c>
      <c r="I91" s="190">
        <v>42466</v>
      </c>
      <c r="J91" s="180" t="s">
        <v>30</v>
      </c>
      <c r="K91" s="169"/>
      <c r="L91" s="181"/>
      <c r="M91" s="180" t="s">
        <v>186</v>
      </c>
      <c r="N91" s="180" t="s">
        <v>1357</v>
      </c>
      <c r="O91" s="163" t="s">
        <v>48</v>
      </c>
      <c r="P91" s="181"/>
      <c r="Q91" s="169"/>
      <c r="R91" s="181"/>
      <c r="S91" s="190">
        <v>42507</v>
      </c>
      <c r="T91" s="181"/>
      <c r="U91" s="181"/>
      <c r="V91" s="193">
        <v>1632</v>
      </c>
      <c r="W91" s="200">
        <v>0</v>
      </c>
      <c r="X91" s="183"/>
      <c r="Y91" s="205">
        <v>0</v>
      </c>
      <c r="Z91" s="200">
        <v>1632</v>
      </c>
      <c r="AA91" s="180" t="s">
        <v>39</v>
      </c>
      <c r="AB91" s="182" t="s">
        <v>334</v>
      </c>
    </row>
    <row r="92" spans="1:28" ht="15.75" customHeight="1" x14ac:dyDescent="0.2">
      <c r="A92" s="162">
        <v>42452</v>
      </c>
      <c r="B92" s="181"/>
      <c r="C92" s="180" t="s">
        <v>724</v>
      </c>
      <c r="D92" s="181" t="s">
        <v>467</v>
      </c>
      <c r="E92" s="181" t="s">
        <v>725</v>
      </c>
      <c r="F92" s="181" t="s">
        <v>726</v>
      </c>
      <c r="G92" s="135" t="s">
        <v>187</v>
      </c>
      <c r="H92" s="180" t="s">
        <v>727</v>
      </c>
      <c r="I92" s="190">
        <v>42468</v>
      </c>
      <c r="J92" s="180" t="s">
        <v>30</v>
      </c>
      <c r="K92" s="169"/>
      <c r="L92" s="181"/>
      <c r="M92" s="180" t="s">
        <v>190</v>
      </c>
      <c r="N92" s="180" t="s">
        <v>421</v>
      </c>
      <c r="O92" s="163"/>
      <c r="P92" s="181" t="s">
        <v>728</v>
      </c>
      <c r="Q92" s="169"/>
      <c r="R92" s="181" t="s">
        <v>422</v>
      </c>
      <c r="S92" s="190">
        <v>42499</v>
      </c>
      <c r="T92" s="181"/>
      <c r="U92" s="181"/>
      <c r="V92" s="193">
        <v>1020</v>
      </c>
      <c r="W92" s="200">
        <v>0</v>
      </c>
      <c r="X92" s="183"/>
      <c r="Y92" s="205">
        <v>0</v>
      </c>
      <c r="Z92" s="200">
        <v>1020</v>
      </c>
      <c r="AA92" s="180" t="s">
        <v>39</v>
      </c>
      <c r="AB92" s="182" t="s">
        <v>334</v>
      </c>
    </row>
    <row r="93" spans="1:28" ht="15.75" customHeight="1" x14ac:dyDescent="0.2">
      <c r="A93" s="162">
        <v>42475</v>
      </c>
      <c r="B93" s="181"/>
      <c r="C93" s="180" t="s">
        <v>1508</v>
      </c>
      <c r="D93" s="181" t="s">
        <v>467</v>
      </c>
      <c r="E93" s="181" t="s">
        <v>1354</v>
      </c>
      <c r="F93" s="181" t="s">
        <v>1509</v>
      </c>
      <c r="G93" s="135" t="s">
        <v>187</v>
      </c>
      <c r="H93" s="180" t="s">
        <v>1510</v>
      </c>
      <c r="I93" s="190">
        <v>42475</v>
      </c>
      <c r="J93" s="180" t="s">
        <v>30</v>
      </c>
      <c r="K93" s="167"/>
      <c r="L93" s="181"/>
      <c r="M93" s="180" t="s">
        <v>190</v>
      </c>
      <c r="N93" s="180"/>
      <c r="O93" s="163"/>
      <c r="P93" s="181"/>
      <c r="Q93" s="167"/>
      <c r="R93" s="181"/>
      <c r="S93" s="190">
        <v>42557</v>
      </c>
      <c r="T93" s="181"/>
      <c r="U93" s="181"/>
      <c r="V93" s="193">
        <v>1632</v>
      </c>
      <c r="W93" s="200">
        <v>0</v>
      </c>
      <c r="X93" s="183"/>
      <c r="Y93" s="205">
        <v>0</v>
      </c>
      <c r="Z93" s="200">
        <v>1632</v>
      </c>
      <c r="AA93" s="180" t="s">
        <v>39</v>
      </c>
      <c r="AB93" s="182"/>
    </row>
    <row r="94" spans="1:28" ht="15.75" customHeight="1" x14ac:dyDescent="0.2">
      <c r="A94" s="162">
        <v>42471</v>
      </c>
      <c r="B94" s="181"/>
      <c r="C94" s="180" t="s">
        <v>1361</v>
      </c>
      <c r="D94" s="181" t="s">
        <v>249</v>
      </c>
      <c r="E94" s="181" t="s">
        <v>380</v>
      </c>
      <c r="F94" s="181" t="s">
        <v>381</v>
      </c>
      <c r="G94" s="135" t="s">
        <v>187</v>
      </c>
      <c r="H94" s="180" t="s">
        <v>1362</v>
      </c>
      <c r="I94" s="190">
        <v>42474</v>
      </c>
      <c r="J94" s="180" t="s">
        <v>30</v>
      </c>
      <c r="K94" s="163"/>
      <c r="L94" s="181"/>
      <c r="M94" s="180" t="s">
        <v>190</v>
      </c>
      <c r="N94" s="180" t="s">
        <v>1363</v>
      </c>
      <c r="O94" s="163" t="s">
        <v>48</v>
      </c>
      <c r="P94" s="181"/>
      <c r="Q94" s="163"/>
      <c r="R94" s="181"/>
      <c r="S94" s="190">
        <v>42506</v>
      </c>
      <c r="T94" s="181"/>
      <c r="U94" s="181"/>
      <c r="V94" s="193">
        <v>2009.78</v>
      </c>
      <c r="W94" s="200">
        <v>0</v>
      </c>
      <c r="X94" s="183"/>
      <c r="Y94" s="205">
        <v>0</v>
      </c>
      <c r="Z94" s="200">
        <v>2009.78</v>
      </c>
      <c r="AA94" s="180" t="s">
        <v>39</v>
      </c>
      <c r="AB94" s="182"/>
    </row>
    <row r="95" spans="1:28" ht="15.75" customHeight="1" x14ac:dyDescent="0.2">
      <c r="A95" s="162">
        <v>42470</v>
      </c>
      <c r="B95" s="181"/>
      <c r="C95" s="180" t="s">
        <v>1364</v>
      </c>
      <c r="D95" s="181" t="s">
        <v>249</v>
      </c>
      <c r="E95" s="181" t="s">
        <v>525</v>
      </c>
      <c r="F95" s="181" t="s">
        <v>526</v>
      </c>
      <c r="G95" s="135" t="s">
        <v>187</v>
      </c>
      <c r="H95" s="180" t="s">
        <v>1365</v>
      </c>
      <c r="I95" s="190">
        <v>42500</v>
      </c>
      <c r="J95" s="180" t="s">
        <v>30</v>
      </c>
      <c r="K95" s="163"/>
      <c r="L95" s="181"/>
      <c r="M95" s="180" t="s">
        <v>190</v>
      </c>
      <c r="N95" s="180" t="s">
        <v>833</v>
      </c>
      <c r="O95" s="163" t="s">
        <v>48</v>
      </c>
      <c r="P95" s="181"/>
      <c r="Q95" s="163"/>
      <c r="R95" s="181"/>
      <c r="S95" s="190">
        <v>42486</v>
      </c>
      <c r="T95" s="181"/>
      <c r="U95" s="181"/>
      <c r="V95" s="193">
        <v>2802.23</v>
      </c>
      <c r="W95" s="200">
        <v>0</v>
      </c>
      <c r="X95" s="183"/>
      <c r="Y95" s="205">
        <v>0</v>
      </c>
      <c r="Z95" s="200">
        <v>2802.23</v>
      </c>
      <c r="AA95" s="180" t="s">
        <v>39</v>
      </c>
      <c r="AB95" s="182"/>
    </row>
    <row r="96" spans="1:28" ht="15.75" customHeight="1" x14ac:dyDescent="0.2">
      <c r="A96" s="162">
        <v>42419</v>
      </c>
      <c r="B96" s="181"/>
      <c r="C96" s="180" t="s">
        <v>1371</v>
      </c>
      <c r="D96" s="181" t="s">
        <v>256</v>
      </c>
      <c r="E96" s="181" t="s">
        <v>1372</v>
      </c>
      <c r="F96" s="181" t="s">
        <v>610</v>
      </c>
      <c r="G96" s="135" t="s">
        <v>187</v>
      </c>
      <c r="H96" s="180" t="s">
        <v>1373</v>
      </c>
      <c r="I96" s="190">
        <v>42473</v>
      </c>
      <c r="J96" s="180" t="s">
        <v>30</v>
      </c>
      <c r="K96" s="163"/>
      <c r="L96" s="181"/>
      <c r="M96" s="180" t="s">
        <v>190</v>
      </c>
      <c r="N96" s="180" t="s">
        <v>1374</v>
      </c>
      <c r="O96" s="163"/>
      <c r="P96" s="181"/>
      <c r="Q96" s="163" t="s">
        <v>48</v>
      </c>
      <c r="R96" s="181"/>
      <c r="S96" s="190">
        <v>42514</v>
      </c>
      <c r="T96" s="181"/>
      <c r="U96" s="181"/>
      <c r="V96" s="193">
        <v>2759.51</v>
      </c>
      <c r="W96" s="200">
        <v>0</v>
      </c>
      <c r="X96" s="183"/>
      <c r="Y96" s="205">
        <v>0</v>
      </c>
      <c r="Z96" s="200">
        <v>2759.51</v>
      </c>
      <c r="AA96" s="180" t="s">
        <v>39</v>
      </c>
      <c r="AB96" s="182"/>
    </row>
    <row r="97" spans="1:28" ht="15.75" customHeight="1" x14ac:dyDescent="0.2">
      <c r="A97" s="162">
        <v>42476</v>
      </c>
      <c r="B97" s="181"/>
      <c r="C97" s="180" t="s">
        <v>1366</v>
      </c>
      <c r="D97" s="181" t="s">
        <v>249</v>
      </c>
      <c r="E97" s="181" t="s">
        <v>1367</v>
      </c>
      <c r="F97" s="181" t="s">
        <v>1368</v>
      </c>
      <c r="G97" s="135" t="s">
        <v>187</v>
      </c>
      <c r="H97" s="180" t="s">
        <v>1369</v>
      </c>
      <c r="I97" s="190">
        <v>42479</v>
      </c>
      <c r="J97" s="180" t="s">
        <v>30</v>
      </c>
      <c r="K97" s="163"/>
      <c r="L97" s="181"/>
      <c r="M97" s="180" t="s">
        <v>190</v>
      </c>
      <c r="N97" s="180" t="s">
        <v>1370</v>
      </c>
      <c r="O97" s="163"/>
      <c r="P97" s="181"/>
      <c r="Q97" s="163"/>
      <c r="R97" s="181"/>
      <c r="S97" s="190">
        <v>42486</v>
      </c>
      <c r="T97" s="181"/>
      <c r="U97" s="181"/>
      <c r="V97" s="193">
        <v>2335.19</v>
      </c>
      <c r="W97" s="200">
        <v>0</v>
      </c>
      <c r="X97" s="183"/>
      <c r="Y97" s="205">
        <v>0</v>
      </c>
      <c r="Z97" s="200">
        <v>2335.19</v>
      </c>
      <c r="AA97" s="180" t="s">
        <v>39</v>
      </c>
      <c r="AB97" s="182"/>
    </row>
    <row r="98" spans="1:28" ht="15.75" customHeight="1" x14ac:dyDescent="0.2">
      <c r="A98" s="162">
        <v>42476</v>
      </c>
      <c r="B98" s="181"/>
      <c r="C98" s="180" t="s">
        <v>1375</v>
      </c>
      <c r="D98" s="181" t="s">
        <v>261</v>
      </c>
      <c r="E98" s="181" t="s">
        <v>1376</v>
      </c>
      <c r="F98" s="181" t="s">
        <v>1377</v>
      </c>
      <c r="G98" s="135" t="s">
        <v>187</v>
      </c>
      <c r="H98" s="180" t="s">
        <v>1378</v>
      </c>
      <c r="I98" s="190">
        <v>42496</v>
      </c>
      <c r="J98" s="180" t="s">
        <v>30</v>
      </c>
      <c r="K98" s="163"/>
      <c r="L98" s="181"/>
      <c r="M98" s="180" t="s">
        <v>190</v>
      </c>
      <c r="N98" s="180" t="s">
        <v>461</v>
      </c>
      <c r="O98" s="163" t="s">
        <v>48</v>
      </c>
      <c r="P98" s="181"/>
      <c r="Q98" s="163"/>
      <c r="R98" s="181"/>
      <c r="S98" s="190">
        <v>42495</v>
      </c>
      <c r="T98" s="181"/>
      <c r="U98" s="181"/>
      <c r="V98" s="193">
        <v>1424.54</v>
      </c>
      <c r="W98" s="200">
        <v>0</v>
      </c>
      <c r="X98" s="183"/>
      <c r="Y98" s="205">
        <v>0</v>
      </c>
      <c r="Z98" s="200">
        <v>1424.54</v>
      </c>
      <c r="AA98" s="180" t="s">
        <v>39</v>
      </c>
      <c r="AB98" s="182"/>
    </row>
    <row r="99" spans="1:28" ht="15.75" customHeight="1" x14ac:dyDescent="0.2">
      <c r="A99" s="162">
        <v>42475</v>
      </c>
      <c r="B99" s="181"/>
      <c r="C99" s="180" t="s">
        <v>1393</v>
      </c>
      <c r="D99" s="181" t="s">
        <v>249</v>
      </c>
      <c r="E99" s="181" t="s">
        <v>331</v>
      </c>
      <c r="F99" s="181" t="s">
        <v>332</v>
      </c>
      <c r="G99" s="135" t="s">
        <v>187</v>
      </c>
      <c r="H99" s="180" t="s">
        <v>1394</v>
      </c>
      <c r="I99" s="190">
        <v>42514</v>
      </c>
      <c r="J99" s="180" t="s">
        <v>30</v>
      </c>
      <c r="K99" s="163" t="s">
        <v>31</v>
      </c>
      <c r="L99" s="181"/>
      <c r="M99" s="180" t="s">
        <v>192</v>
      </c>
      <c r="N99" s="180" t="s">
        <v>1395</v>
      </c>
      <c r="O99" s="163" t="s">
        <v>37</v>
      </c>
      <c r="P99" s="181" t="s">
        <v>1396</v>
      </c>
      <c r="Q99" s="163" t="s">
        <v>48</v>
      </c>
      <c r="R99" s="181"/>
      <c r="S99" s="190">
        <v>42500</v>
      </c>
      <c r="T99" s="181"/>
      <c r="U99" s="181"/>
      <c r="V99" s="193">
        <v>1507.33</v>
      </c>
      <c r="W99" s="200">
        <v>0</v>
      </c>
      <c r="X99" s="183"/>
      <c r="Y99" s="205">
        <v>1205.8699999999999</v>
      </c>
      <c r="Z99" s="200">
        <v>301.45999999999998</v>
      </c>
      <c r="AA99" s="180" t="s">
        <v>39</v>
      </c>
      <c r="AB99" s="182"/>
    </row>
    <row r="100" spans="1:28" ht="15.75" customHeight="1" x14ac:dyDescent="0.2">
      <c r="A100" s="162">
        <v>42468</v>
      </c>
      <c r="B100" s="181"/>
      <c r="C100" s="180" t="s">
        <v>735</v>
      </c>
      <c r="D100" s="181" t="s">
        <v>304</v>
      </c>
      <c r="E100" s="181" t="s">
        <v>307</v>
      </c>
      <c r="F100" s="181" t="s">
        <v>308</v>
      </c>
      <c r="G100" s="135" t="s">
        <v>187</v>
      </c>
      <c r="H100" s="180" t="s">
        <v>736</v>
      </c>
      <c r="I100" s="190">
        <v>42495</v>
      </c>
      <c r="J100" s="180" t="s">
        <v>30</v>
      </c>
      <c r="K100" s="163"/>
      <c r="L100" s="181"/>
      <c r="M100" s="180" t="s">
        <v>190</v>
      </c>
      <c r="N100" s="180" t="s">
        <v>737</v>
      </c>
      <c r="O100" s="163"/>
      <c r="P100" s="181"/>
      <c r="Q100" s="163"/>
      <c r="R100" s="181"/>
      <c r="S100" s="190">
        <v>42500</v>
      </c>
      <c r="T100" s="181"/>
      <c r="U100" s="181"/>
      <c r="V100" s="193">
        <v>1188</v>
      </c>
      <c r="W100" s="200">
        <v>0</v>
      </c>
      <c r="X100" s="183"/>
      <c r="Y100" s="205">
        <v>0</v>
      </c>
      <c r="Z100" s="200">
        <v>1188</v>
      </c>
      <c r="AA100" s="180" t="s">
        <v>39</v>
      </c>
      <c r="AB100" s="182"/>
    </row>
    <row r="101" spans="1:28" ht="15.75" customHeight="1" x14ac:dyDescent="0.2">
      <c r="A101" s="162">
        <v>42445</v>
      </c>
      <c r="B101" s="181"/>
      <c r="C101" s="180" t="s">
        <v>745</v>
      </c>
      <c r="D101" s="181" t="s">
        <v>588</v>
      </c>
      <c r="E101" s="181" t="s">
        <v>746</v>
      </c>
      <c r="F101" s="181" t="s">
        <v>747</v>
      </c>
      <c r="G101" s="135" t="s">
        <v>187</v>
      </c>
      <c r="H101" s="180" t="s">
        <v>748</v>
      </c>
      <c r="I101" s="190">
        <v>42450</v>
      </c>
      <c r="J101" s="180" t="s">
        <v>30</v>
      </c>
      <c r="K101" s="163"/>
      <c r="L101" s="181"/>
      <c r="M101" s="180" t="s">
        <v>190</v>
      </c>
      <c r="N101" s="180" t="s">
        <v>749</v>
      </c>
      <c r="O101" s="163"/>
      <c r="P101" s="181" t="s">
        <v>750</v>
      </c>
      <c r="Q101" s="163"/>
      <c r="R101" s="181" t="s">
        <v>377</v>
      </c>
      <c r="S101" s="190">
        <v>42493</v>
      </c>
      <c r="T101" s="181"/>
      <c r="U101" s="181"/>
      <c r="V101" s="193">
        <v>2728.07</v>
      </c>
      <c r="W101" s="200">
        <v>0</v>
      </c>
      <c r="X101" s="183"/>
      <c r="Y101" s="205">
        <v>0</v>
      </c>
      <c r="Z101" s="200">
        <v>2728.07</v>
      </c>
      <c r="AA101" s="180" t="s">
        <v>39</v>
      </c>
      <c r="AB101" s="182"/>
    </row>
    <row r="102" spans="1:28" ht="15.75" customHeight="1" x14ac:dyDescent="0.2">
      <c r="A102" s="162">
        <v>42466</v>
      </c>
      <c r="B102" s="181"/>
      <c r="C102" s="180" t="s">
        <v>1387</v>
      </c>
      <c r="D102" s="181" t="s">
        <v>249</v>
      </c>
      <c r="E102" s="181" t="s">
        <v>1388</v>
      </c>
      <c r="F102" s="181" t="s">
        <v>1389</v>
      </c>
      <c r="G102" s="135" t="s">
        <v>187</v>
      </c>
      <c r="H102" s="180" t="s">
        <v>1390</v>
      </c>
      <c r="I102" s="190">
        <v>42476</v>
      </c>
      <c r="J102" s="180" t="s">
        <v>30</v>
      </c>
      <c r="K102" s="163"/>
      <c r="L102" s="181"/>
      <c r="M102" s="180" t="s">
        <v>32</v>
      </c>
      <c r="N102" s="180" t="s">
        <v>1391</v>
      </c>
      <c r="O102" s="163" t="s">
        <v>190</v>
      </c>
      <c r="P102" s="181" t="s">
        <v>1392</v>
      </c>
      <c r="Q102" s="163" t="s">
        <v>48</v>
      </c>
      <c r="R102" s="181"/>
      <c r="S102" s="190">
        <v>42500</v>
      </c>
      <c r="T102" s="181"/>
      <c r="U102" s="181"/>
      <c r="V102" s="193">
        <v>3014.67</v>
      </c>
      <c r="W102" s="200">
        <v>0</v>
      </c>
      <c r="X102" s="183"/>
      <c r="Y102" s="205">
        <v>0</v>
      </c>
      <c r="Z102" s="200">
        <v>3014.67</v>
      </c>
      <c r="AA102" s="180" t="s">
        <v>39</v>
      </c>
      <c r="AB102" s="182"/>
    </row>
    <row r="103" spans="1:28" ht="15.75" customHeight="1" x14ac:dyDescent="0.2">
      <c r="A103" s="162">
        <v>42475</v>
      </c>
      <c r="B103" s="181"/>
      <c r="C103" s="180" t="s">
        <v>731</v>
      </c>
      <c r="D103" s="181" t="s">
        <v>249</v>
      </c>
      <c r="E103" s="181" t="s">
        <v>732</v>
      </c>
      <c r="F103" s="181" t="s">
        <v>733</v>
      </c>
      <c r="G103" s="135" t="s">
        <v>187</v>
      </c>
      <c r="H103" s="180" t="s">
        <v>734</v>
      </c>
      <c r="I103" s="190">
        <v>42480</v>
      </c>
      <c r="J103" s="180" t="s">
        <v>30</v>
      </c>
      <c r="K103" s="163"/>
      <c r="L103" s="181"/>
      <c r="M103" s="180" t="s">
        <v>190</v>
      </c>
      <c r="N103" s="180" t="s">
        <v>374</v>
      </c>
      <c r="O103" s="163"/>
      <c r="P103" s="181"/>
      <c r="Q103" s="163" t="s">
        <v>48</v>
      </c>
      <c r="R103" s="181"/>
      <c r="S103" s="190">
        <v>42486</v>
      </c>
      <c r="T103" s="181"/>
      <c r="U103" s="181"/>
      <c r="V103" s="193">
        <v>2972.05</v>
      </c>
      <c r="W103" s="200">
        <v>0</v>
      </c>
      <c r="X103" s="183"/>
      <c r="Y103" s="205">
        <v>0</v>
      </c>
      <c r="Z103" s="200">
        <v>2972.05</v>
      </c>
      <c r="AA103" s="180" t="s">
        <v>39</v>
      </c>
      <c r="AB103" s="182"/>
    </row>
    <row r="104" spans="1:28" ht="15.75" customHeight="1" x14ac:dyDescent="0.2">
      <c r="A104" s="162">
        <v>42475</v>
      </c>
      <c r="B104" s="181"/>
      <c r="C104" s="180" t="s">
        <v>1397</v>
      </c>
      <c r="D104" s="181" t="s">
        <v>249</v>
      </c>
      <c r="E104" s="181" t="s">
        <v>1398</v>
      </c>
      <c r="F104" s="181" t="s">
        <v>1399</v>
      </c>
      <c r="G104" s="135" t="s">
        <v>187</v>
      </c>
      <c r="H104" s="180" t="s">
        <v>1400</v>
      </c>
      <c r="I104" s="190">
        <v>42490</v>
      </c>
      <c r="J104" s="180" t="s">
        <v>30</v>
      </c>
      <c r="K104" s="163"/>
      <c r="L104" s="181"/>
      <c r="M104" s="180" t="s">
        <v>190</v>
      </c>
      <c r="N104" s="180" t="s">
        <v>1401</v>
      </c>
      <c r="O104" s="163"/>
      <c r="P104" s="181"/>
      <c r="Q104" s="163" t="s">
        <v>48</v>
      </c>
      <c r="R104" s="181"/>
      <c r="S104" s="190">
        <v>42500</v>
      </c>
      <c r="T104" s="181"/>
      <c r="U104" s="181"/>
      <c r="V104" s="193">
        <v>1507.33</v>
      </c>
      <c r="W104" s="200">
        <v>0</v>
      </c>
      <c r="X104" s="183"/>
      <c r="Y104" s="205">
        <v>0</v>
      </c>
      <c r="Z104" s="200">
        <v>1507.33</v>
      </c>
      <c r="AA104" s="180" t="s">
        <v>39</v>
      </c>
      <c r="AB104" s="182"/>
    </row>
    <row r="105" spans="1:28" ht="15.75" customHeight="1" x14ac:dyDescent="0.2">
      <c r="A105" s="162">
        <v>42479</v>
      </c>
      <c r="B105" s="181"/>
      <c r="C105" s="180" t="s">
        <v>751</v>
      </c>
      <c r="D105" s="181" t="s">
        <v>588</v>
      </c>
      <c r="E105" s="181" t="s">
        <v>415</v>
      </c>
      <c r="F105" s="181" t="s">
        <v>752</v>
      </c>
      <c r="G105" s="135" t="s">
        <v>187</v>
      </c>
      <c r="H105" s="180" t="s">
        <v>753</v>
      </c>
      <c r="I105" s="190">
        <v>42488</v>
      </c>
      <c r="J105" s="180" t="s">
        <v>30</v>
      </c>
      <c r="K105" s="163" t="s">
        <v>31</v>
      </c>
      <c r="L105" s="181"/>
      <c r="M105" s="180" t="s">
        <v>190</v>
      </c>
      <c r="N105" s="180" t="s">
        <v>292</v>
      </c>
      <c r="O105" s="163"/>
      <c r="P105" s="181" t="s">
        <v>754</v>
      </c>
      <c r="Q105" s="163" t="s">
        <v>48</v>
      </c>
      <c r="R105" s="181"/>
      <c r="S105" s="190">
        <v>42506</v>
      </c>
      <c r="T105" s="181"/>
      <c r="U105" s="181"/>
      <c r="V105" s="193">
        <v>1842.3</v>
      </c>
      <c r="W105" s="200">
        <v>0</v>
      </c>
      <c r="X105" s="183"/>
      <c r="Y105" s="205">
        <v>921.14</v>
      </c>
      <c r="Z105" s="200">
        <v>921.16</v>
      </c>
      <c r="AA105" s="180" t="s">
        <v>39</v>
      </c>
      <c r="AB105" s="182"/>
    </row>
    <row r="106" spans="1:28" ht="15.75" customHeight="1" x14ac:dyDescent="0.2">
      <c r="A106" s="162">
        <v>42479</v>
      </c>
      <c r="B106" s="181"/>
      <c r="C106" s="180" t="s">
        <v>1406</v>
      </c>
      <c r="D106" s="181" t="s">
        <v>300</v>
      </c>
      <c r="E106" s="181" t="s">
        <v>1407</v>
      </c>
      <c r="F106" s="181" t="s">
        <v>1408</v>
      </c>
      <c r="G106" s="135" t="s">
        <v>187</v>
      </c>
      <c r="H106" s="180" t="s">
        <v>1409</v>
      </c>
      <c r="I106" s="190">
        <v>42554</v>
      </c>
      <c r="J106" s="180" t="s">
        <v>30</v>
      </c>
      <c r="K106" s="163"/>
      <c r="L106" s="181"/>
      <c r="M106" s="180" t="s">
        <v>190</v>
      </c>
      <c r="N106" s="180" t="s">
        <v>272</v>
      </c>
      <c r="O106" s="163"/>
      <c r="P106" s="181"/>
      <c r="Q106" s="163" t="s">
        <v>48</v>
      </c>
      <c r="R106" s="181"/>
      <c r="S106" s="190">
        <v>42500</v>
      </c>
      <c r="T106" s="181"/>
      <c r="U106" s="181"/>
      <c r="V106" s="193">
        <v>2100</v>
      </c>
      <c r="W106" s="200">
        <v>0</v>
      </c>
      <c r="X106" s="183"/>
      <c r="Y106" s="205">
        <v>0</v>
      </c>
      <c r="Z106" s="200">
        <v>2100</v>
      </c>
      <c r="AA106" s="180" t="s">
        <v>39</v>
      </c>
      <c r="AB106" s="182"/>
    </row>
    <row r="107" spans="1:28" ht="15.75" customHeight="1" x14ac:dyDescent="0.2">
      <c r="A107" s="162">
        <v>42478</v>
      </c>
      <c r="B107" s="181"/>
      <c r="C107" s="180" t="s">
        <v>1402</v>
      </c>
      <c r="D107" s="181" t="s">
        <v>249</v>
      </c>
      <c r="E107" s="181" t="s">
        <v>1403</v>
      </c>
      <c r="F107" s="181" t="s">
        <v>1404</v>
      </c>
      <c r="G107" s="135" t="s">
        <v>187</v>
      </c>
      <c r="H107" s="180" t="s">
        <v>1405</v>
      </c>
      <c r="I107" s="190">
        <v>42481</v>
      </c>
      <c r="J107" s="180" t="s">
        <v>30</v>
      </c>
      <c r="K107" s="163"/>
      <c r="L107" s="181"/>
      <c r="M107" s="180" t="s">
        <v>190</v>
      </c>
      <c r="N107" s="180" t="s">
        <v>377</v>
      </c>
      <c r="O107" s="163" t="s">
        <v>48</v>
      </c>
      <c r="P107" s="181"/>
      <c r="Q107" s="163"/>
      <c r="R107" s="181"/>
      <c r="S107" s="190">
        <v>42493</v>
      </c>
      <c r="T107" s="181"/>
      <c r="U107" s="181"/>
      <c r="V107" s="193">
        <v>2554.1</v>
      </c>
      <c r="W107" s="200">
        <v>0</v>
      </c>
      <c r="X107" s="183"/>
      <c r="Y107" s="205">
        <v>0</v>
      </c>
      <c r="Z107" s="200">
        <v>2554.1</v>
      </c>
      <c r="AA107" s="180" t="s">
        <v>39</v>
      </c>
      <c r="AB107" s="182"/>
    </row>
    <row r="108" spans="1:28" ht="15.75" customHeight="1" x14ac:dyDescent="0.2">
      <c r="A108" s="162">
        <v>42480</v>
      </c>
      <c r="B108" s="181"/>
      <c r="C108" s="180" t="s">
        <v>1464</v>
      </c>
      <c r="D108" s="181" t="s">
        <v>267</v>
      </c>
      <c r="E108" s="181" t="s">
        <v>1465</v>
      </c>
      <c r="F108" s="181" t="s">
        <v>1466</v>
      </c>
      <c r="G108" s="135" t="s">
        <v>187</v>
      </c>
      <c r="H108" s="180" t="s">
        <v>1467</v>
      </c>
      <c r="I108" s="190">
        <v>42509</v>
      </c>
      <c r="J108" s="180" t="s">
        <v>30</v>
      </c>
      <c r="K108" s="163"/>
      <c r="L108" s="181"/>
      <c r="M108" s="180" t="s">
        <v>190</v>
      </c>
      <c r="N108" s="180" t="s">
        <v>272</v>
      </c>
      <c r="O108" s="163"/>
      <c r="P108" s="181"/>
      <c r="Q108" s="163" t="s">
        <v>48</v>
      </c>
      <c r="R108" s="181"/>
      <c r="S108" s="190">
        <v>42515</v>
      </c>
      <c r="T108" s="181"/>
      <c r="U108" s="181"/>
      <c r="V108" s="193">
        <v>1820.16</v>
      </c>
      <c r="W108" s="200">
        <v>0</v>
      </c>
      <c r="X108" s="183"/>
      <c r="Y108" s="205">
        <v>0</v>
      </c>
      <c r="Z108" s="200">
        <v>1820.16</v>
      </c>
      <c r="AA108" s="180" t="s">
        <v>39</v>
      </c>
      <c r="AB108" s="182"/>
    </row>
    <row r="109" spans="1:28" ht="15.75" customHeight="1" x14ac:dyDescent="0.2">
      <c r="A109" s="162">
        <v>42481</v>
      </c>
      <c r="B109" s="181"/>
      <c r="C109" s="180" t="s">
        <v>1410</v>
      </c>
      <c r="D109" s="181" t="s">
        <v>261</v>
      </c>
      <c r="E109" s="181" t="s">
        <v>897</v>
      </c>
      <c r="F109" s="181" t="s">
        <v>898</v>
      </c>
      <c r="G109" s="135" t="s">
        <v>187</v>
      </c>
      <c r="H109" s="180" t="s">
        <v>1411</v>
      </c>
      <c r="I109" s="190">
        <v>42487</v>
      </c>
      <c r="J109" s="180" t="s">
        <v>30</v>
      </c>
      <c r="K109" s="163"/>
      <c r="L109" s="181"/>
      <c r="M109" s="180" t="s">
        <v>190</v>
      </c>
      <c r="N109" s="180" t="s">
        <v>900</v>
      </c>
      <c r="O109" s="163" t="s">
        <v>48</v>
      </c>
      <c r="P109" s="181"/>
      <c r="Q109" s="163"/>
      <c r="R109" s="181"/>
      <c r="S109" s="190">
        <v>42496</v>
      </c>
      <c r="T109" s="181"/>
      <c r="U109" s="181"/>
      <c r="V109" s="193">
        <v>1433.54</v>
      </c>
      <c r="W109" s="200">
        <v>0</v>
      </c>
      <c r="X109" s="183"/>
      <c r="Y109" s="205">
        <v>0</v>
      </c>
      <c r="Z109" s="200">
        <v>1433.54</v>
      </c>
      <c r="AA109" s="180" t="s">
        <v>39</v>
      </c>
      <c r="AB109" s="182"/>
    </row>
    <row r="110" spans="1:28" ht="15.75" customHeight="1" x14ac:dyDescent="0.2">
      <c r="A110" s="162">
        <v>42481</v>
      </c>
      <c r="B110" s="181"/>
      <c r="C110" s="180" t="s">
        <v>1412</v>
      </c>
      <c r="D110" s="181" t="s">
        <v>275</v>
      </c>
      <c r="E110" s="181" t="s">
        <v>357</v>
      </c>
      <c r="F110" s="181" t="s">
        <v>358</v>
      </c>
      <c r="G110" s="135" t="s">
        <v>187</v>
      </c>
      <c r="H110" s="180" t="s">
        <v>1413</v>
      </c>
      <c r="I110" s="190">
        <v>42480</v>
      </c>
      <c r="J110" s="180" t="s">
        <v>30</v>
      </c>
      <c r="K110" s="163"/>
      <c r="L110" s="181"/>
      <c r="M110" s="180" t="s">
        <v>190</v>
      </c>
      <c r="N110" s="180" t="s">
        <v>422</v>
      </c>
      <c r="O110" s="163"/>
      <c r="P110" s="181"/>
      <c r="Q110" s="163" t="s">
        <v>48</v>
      </c>
      <c r="R110" s="181"/>
      <c r="S110" s="190">
        <v>42486</v>
      </c>
      <c r="T110" s="181"/>
      <c r="U110" s="181"/>
      <c r="V110" s="193">
        <v>3339.6</v>
      </c>
      <c r="W110" s="200">
        <v>0</v>
      </c>
      <c r="X110" s="183"/>
      <c r="Y110" s="205">
        <v>0</v>
      </c>
      <c r="Z110" s="200">
        <v>3339.6</v>
      </c>
      <c r="AA110" s="180" t="s">
        <v>39</v>
      </c>
      <c r="AB110" s="182"/>
    </row>
    <row r="111" spans="1:28" ht="15.75" customHeight="1" x14ac:dyDescent="0.2">
      <c r="A111" s="162">
        <v>42471</v>
      </c>
      <c r="B111" s="181"/>
      <c r="C111" s="180" t="s">
        <v>755</v>
      </c>
      <c r="D111" s="181" t="s">
        <v>499</v>
      </c>
      <c r="E111" s="181" t="s">
        <v>756</v>
      </c>
      <c r="F111" s="181" t="s">
        <v>757</v>
      </c>
      <c r="G111" s="135" t="s">
        <v>187</v>
      </c>
      <c r="H111" s="180" t="s">
        <v>758</v>
      </c>
      <c r="I111" s="190">
        <v>42507</v>
      </c>
      <c r="J111" s="180" t="s">
        <v>30</v>
      </c>
      <c r="K111" s="163"/>
      <c r="L111" s="181"/>
      <c r="M111" s="180" t="s">
        <v>190</v>
      </c>
      <c r="N111" s="180" t="s">
        <v>759</v>
      </c>
      <c r="O111" s="163"/>
      <c r="P111" s="181"/>
      <c r="Q111" s="163" t="s">
        <v>48</v>
      </c>
      <c r="R111" s="181"/>
      <c r="S111" s="190">
        <v>42494</v>
      </c>
      <c r="T111" s="181"/>
      <c r="U111" s="181"/>
      <c r="V111" s="193">
        <v>2197.9699999999998</v>
      </c>
      <c r="W111" s="200">
        <v>0</v>
      </c>
      <c r="X111" s="183"/>
      <c r="Y111" s="205">
        <v>0</v>
      </c>
      <c r="Z111" s="200">
        <v>2197.9699999999998</v>
      </c>
      <c r="AA111" s="180" t="s">
        <v>39</v>
      </c>
      <c r="AB111" s="182"/>
    </row>
    <row r="112" spans="1:28" ht="15.75" customHeight="1" x14ac:dyDescent="0.2">
      <c r="A112" s="162">
        <v>42479</v>
      </c>
      <c r="B112" s="181"/>
      <c r="C112" s="180" t="s">
        <v>1424</v>
      </c>
      <c r="D112" s="181" t="s">
        <v>275</v>
      </c>
      <c r="E112" s="181" t="s">
        <v>1425</v>
      </c>
      <c r="F112" s="181" t="s">
        <v>1426</v>
      </c>
      <c r="G112" s="135" t="s">
        <v>187</v>
      </c>
      <c r="H112" s="180" t="s">
        <v>1427</v>
      </c>
      <c r="I112" s="190">
        <v>42479</v>
      </c>
      <c r="J112" s="180" t="s">
        <v>30</v>
      </c>
      <c r="K112" s="163"/>
      <c r="L112" s="181"/>
      <c r="M112" s="180" t="s">
        <v>190</v>
      </c>
      <c r="N112" s="180" t="s">
        <v>411</v>
      </c>
      <c r="O112" s="163"/>
      <c r="P112" s="181" t="s">
        <v>1428</v>
      </c>
      <c r="Q112" s="163" t="s">
        <v>48</v>
      </c>
      <c r="R112" s="181"/>
      <c r="S112" s="190">
        <v>42493</v>
      </c>
      <c r="T112" s="181"/>
      <c r="U112" s="181"/>
      <c r="V112" s="193">
        <v>3276.67</v>
      </c>
      <c r="W112" s="200">
        <v>0</v>
      </c>
      <c r="X112" s="183"/>
      <c r="Y112" s="205">
        <v>0</v>
      </c>
      <c r="Z112" s="200">
        <v>3276.67</v>
      </c>
      <c r="AA112" s="180" t="s">
        <v>39</v>
      </c>
      <c r="AB112" s="182"/>
    </row>
    <row r="113" spans="1:28" ht="15.75" customHeight="1" x14ac:dyDescent="0.2">
      <c r="A113" s="162">
        <v>42482</v>
      </c>
      <c r="B113" s="181"/>
      <c r="C113" s="180" t="s">
        <v>1418</v>
      </c>
      <c r="D113" s="181" t="s">
        <v>325</v>
      </c>
      <c r="E113" s="181" t="s">
        <v>1419</v>
      </c>
      <c r="F113" s="181" t="s">
        <v>1420</v>
      </c>
      <c r="G113" s="135" t="s">
        <v>187</v>
      </c>
      <c r="H113" s="180" t="s">
        <v>1421</v>
      </c>
      <c r="I113" s="190">
        <v>42503</v>
      </c>
      <c r="J113" s="180" t="s">
        <v>30</v>
      </c>
      <c r="K113" s="163"/>
      <c r="L113" s="181"/>
      <c r="M113" s="180" t="s">
        <v>186</v>
      </c>
      <c r="N113" s="180" t="s">
        <v>459</v>
      </c>
      <c r="O113" s="163" t="s">
        <v>48</v>
      </c>
      <c r="P113" s="181"/>
      <c r="Q113" s="163"/>
      <c r="R113" s="181"/>
      <c r="S113" s="190">
        <v>42506</v>
      </c>
      <c r="T113" s="181"/>
      <c r="U113" s="181"/>
      <c r="V113" s="193">
        <v>1755</v>
      </c>
      <c r="W113" s="200">
        <v>0</v>
      </c>
      <c r="X113" s="183"/>
      <c r="Y113" s="205">
        <v>0</v>
      </c>
      <c r="Z113" s="200">
        <v>1755</v>
      </c>
      <c r="AA113" s="180" t="s">
        <v>39</v>
      </c>
      <c r="AB113" s="182"/>
    </row>
    <row r="114" spans="1:28" ht="15.75" customHeight="1" x14ac:dyDescent="0.2">
      <c r="A114" s="162">
        <v>42465</v>
      </c>
      <c r="B114" s="181"/>
      <c r="C114" s="180" t="s">
        <v>1422</v>
      </c>
      <c r="D114" s="181" t="s">
        <v>249</v>
      </c>
      <c r="E114" s="181" t="s">
        <v>935</v>
      </c>
      <c r="F114" s="181" t="s">
        <v>936</v>
      </c>
      <c r="G114" s="135" t="s">
        <v>187</v>
      </c>
      <c r="H114" s="180" t="s">
        <v>1423</v>
      </c>
      <c r="I114" s="190">
        <v>42487</v>
      </c>
      <c r="J114" s="180" t="s">
        <v>30</v>
      </c>
      <c r="K114" s="163"/>
      <c r="L114" s="181"/>
      <c r="M114" s="180" t="s">
        <v>32</v>
      </c>
      <c r="N114" s="180" t="s">
        <v>419</v>
      </c>
      <c r="O114" s="163" t="s">
        <v>48</v>
      </c>
      <c r="P114" s="181"/>
      <c r="Q114" s="163"/>
      <c r="R114" s="181"/>
      <c r="S114" s="190">
        <v>42493</v>
      </c>
      <c r="T114" s="181"/>
      <c r="U114" s="181"/>
      <c r="V114" s="193">
        <v>921.15</v>
      </c>
      <c r="W114" s="200">
        <v>0</v>
      </c>
      <c r="X114" s="183"/>
      <c r="Y114" s="205">
        <v>0</v>
      </c>
      <c r="Z114" s="200">
        <v>921.15</v>
      </c>
      <c r="AA114" s="180" t="s">
        <v>39</v>
      </c>
      <c r="AB114" s="182"/>
    </row>
    <row r="115" spans="1:28" ht="15.75" customHeight="1" x14ac:dyDescent="0.2">
      <c r="A115" s="162">
        <v>42466</v>
      </c>
      <c r="B115" s="181"/>
      <c r="C115" s="180" t="s">
        <v>760</v>
      </c>
      <c r="D115" s="181" t="s">
        <v>761</v>
      </c>
      <c r="E115" s="181" t="s">
        <v>762</v>
      </c>
      <c r="F115" s="181" t="s">
        <v>763</v>
      </c>
      <c r="G115" s="135" t="s">
        <v>187</v>
      </c>
      <c r="H115" s="180" t="s">
        <v>764</v>
      </c>
      <c r="I115" s="190">
        <v>42530</v>
      </c>
      <c r="J115" s="180" t="s">
        <v>30</v>
      </c>
      <c r="K115" s="163"/>
      <c r="L115" s="181"/>
      <c r="M115" s="180" t="s">
        <v>190</v>
      </c>
      <c r="N115" s="180" t="s">
        <v>728</v>
      </c>
      <c r="O115" s="163" t="s">
        <v>48</v>
      </c>
      <c r="P115" s="181"/>
      <c r="Q115" s="163"/>
      <c r="R115" s="181"/>
      <c r="S115" s="190">
        <v>42528</v>
      </c>
      <c r="T115" s="181"/>
      <c r="U115" s="181"/>
      <c r="V115" s="193">
        <v>1800</v>
      </c>
      <c r="W115" s="200">
        <v>0</v>
      </c>
      <c r="X115" s="183"/>
      <c r="Y115" s="205">
        <v>0</v>
      </c>
      <c r="Z115" s="200">
        <v>1800</v>
      </c>
      <c r="AA115" s="180" t="s">
        <v>39</v>
      </c>
      <c r="AB115" s="182"/>
    </row>
    <row r="116" spans="1:28" ht="15.75" customHeight="1" x14ac:dyDescent="0.2">
      <c r="A116" s="162">
        <v>42465</v>
      </c>
      <c r="B116" s="181"/>
      <c r="C116" s="180" t="s">
        <v>3083</v>
      </c>
      <c r="D116" s="181" t="s">
        <v>467</v>
      </c>
      <c r="E116" s="181" t="s">
        <v>3084</v>
      </c>
      <c r="F116" s="181" t="s">
        <v>3085</v>
      </c>
      <c r="G116" s="135" t="s">
        <v>187</v>
      </c>
      <c r="H116" s="180" t="s">
        <v>3086</v>
      </c>
      <c r="I116" s="190">
        <v>42465</v>
      </c>
      <c r="J116" s="180" t="s">
        <v>30</v>
      </c>
      <c r="K116" s="165"/>
      <c r="L116" s="181"/>
      <c r="M116" s="180" t="s">
        <v>190</v>
      </c>
      <c r="N116" s="180" t="s">
        <v>2946</v>
      </c>
      <c r="O116" s="163"/>
      <c r="P116" s="181"/>
      <c r="Q116" s="167"/>
      <c r="R116" s="181"/>
      <c r="S116" s="190">
        <v>42612</v>
      </c>
      <c r="T116" s="181"/>
      <c r="U116" s="181"/>
      <c r="V116" s="193">
        <v>1020</v>
      </c>
      <c r="W116" s="200">
        <v>0</v>
      </c>
      <c r="X116" s="183" t="s">
        <v>254</v>
      </c>
      <c r="Y116" s="205">
        <v>0</v>
      </c>
      <c r="Z116" s="200">
        <v>1020</v>
      </c>
      <c r="AA116" s="125" t="s">
        <v>39</v>
      </c>
      <c r="AB116" s="182"/>
    </row>
    <row r="117" spans="1:28" ht="15.75" customHeight="1" x14ac:dyDescent="0.2">
      <c r="A117" s="162">
        <v>42481</v>
      </c>
      <c r="B117" s="181"/>
      <c r="C117" s="180" t="s">
        <v>1431</v>
      </c>
      <c r="D117" s="181" t="s">
        <v>249</v>
      </c>
      <c r="E117" s="181" t="s">
        <v>380</v>
      </c>
      <c r="F117" s="181" t="s">
        <v>381</v>
      </c>
      <c r="G117" s="135" t="s">
        <v>187</v>
      </c>
      <c r="H117" s="180" t="s">
        <v>1432</v>
      </c>
      <c r="I117" s="190">
        <v>42485</v>
      </c>
      <c r="J117" s="180" t="s">
        <v>30</v>
      </c>
      <c r="K117" s="163"/>
      <c r="L117" s="181"/>
      <c r="M117" s="180" t="s">
        <v>190</v>
      </c>
      <c r="N117" s="180" t="s">
        <v>272</v>
      </c>
      <c r="O117" s="163"/>
      <c r="P117" s="181"/>
      <c r="Q117" s="163"/>
      <c r="R117" s="181"/>
      <c r="S117" s="190">
        <v>42493</v>
      </c>
      <c r="T117" s="181"/>
      <c r="U117" s="181"/>
      <c r="V117" s="193">
        <v>2009.78</v>
      </c>
      <c r="W117" s="200">
        <v>0</v>
      </c>
      <c r="X117" s="183"/>
      <c r="Y117" s="205">
        <v>0</v>
      </c>
      <c r="Z117" s="200">
        <v>2009.78</v>
      </c>
      <c r="AA117" s="180" t="s">
        <v>39</v>
      </c>
      <c r="AB117" s="182"/>
    </row>
    <row r="118" spans="1:28" ht="15.75" customHeight="1" x14ac:dyDescent="0.2">
      <c r="A118" s="162">
        <v>42485</v>
      </c>
      <c r="B118" s="181"/>
      <c r="C118" s="180" t="s">
        <v>1433</v>
      </c>
      <c r="D118" s="181" t="s">
        <v>249</v>
      </c>
      <c r="E118" s="181" t="s">
        <v>1434</v>
      </c>
      <c r="F118" s="181" t="s">
        <v>1435</v>
      </c>
      <c r="G118" s="135" t="s">
        <v>187</v>
      </c>
      <c r="H118" s="180" t="s">
        <v>1436</v>
      </c>
      <c r="I118" s="190">
        <v>42489</v>
      </c>
      <c r="J118" s="180" t="s">
        <v>30</v>
      </c>
      <c r="K118" s="163"/>
      <c r="L118" s="181"/>
      <c r="M118" s="180" t="s">
        <v>190</v>
      </c>
      <c r="N118" s="180" t="s">
        <v>933</v>
      </c>
      <c r="O118" s="163"/>
      <c r="P118" s="181"/>
      <c r="Q118" s="163" t="s">
        <v>48</v>
      </c>
      <c r="R118" s="181"/>
      <c r="S118" s="190">
        <v>42514</v>
      </c>
      <c r="T118" s="181"/>
      <c r="U118" s="181"/>
      <c r="V118" s="193">
        <v>1256.1099999999999</v>
      </c>
      <c r="W118" s="200">
        <v>0</v>
      </c>
      <c r="X118" s="183"/>
      <c r="Y118" s="205">
        <v>0</v>
      </c>
      <c r="Z118" s="200">
        <v>1256.1099999999999</v>
      </c>
      <c r="AA118" s="180" t="s">
        <v>39</v>
      </c>
      <c r="AB118" s="182"/>
    </row>
    <row r="119" spans="1:28" ht="15.75" customHeight="1" x14ac:dyDescent="0.2">
      <c r="A119" s="162">
        <v>42485</v>
      </c>
      <c r="B119" s="181"/>
      <c r="C119" s="180" t="s">
        <v>1439</v>
      </c>
      <c r="D119" s="181" t="s">
        <v>325</v>
      </c>
      <c r="E119" s="181" t="s">
        <v>1440</v>
      </c>
      <c r="F119" s="181" t="s">
        <v>1441</v>
      </c>
      <c r="G119" s="135" t="s">
        <v>187</v>
      </c>
      <c r="H119" s="180" t="s">
        <v>1442</v>
      </c>
      <c r="I119" s="190">
        <v>42516</v>
      </c>
      <c r="J119" s="180" t="s">
        <v>30</v>
      </c>
      <c r="K119" s="163"/>
      <c r="L119" s="181"/>
      <c r="M119" s="180" t="s">
        <v>186</v>
      </c>
      <c r="N119" s="180"/>
      <c r="O119" s="163" t="s">
        <v>48</v>
      </c>
      <c r="P119" s="181"/>
      <c r="Q119" s="163"/>
      <c r="R119" s="181"/>
      <c r="S119" s="190">
        <v>42500</v>
      </c>
      <c r="T119" s="181"/>
      <c r="U119" s="181"/>
      <c r="V119" s="193">
        <v>1755</v>
      </c>
      <c r="W119" s="200">
        <v>0</v>
      </c>
      <c r="X119" s="183"/>
      <c r="Y119" s="205">
        <v>0</v>
      </c>
      <c r="Z119" s="200">
        <v>1755</v>
      </c>
      <c r="AA119" s="180" t="s">
        <v>39</v>
      </c>
      <c r="AB119" s="182"/>
    </row>
    <row r="120" spans="1:28" ht="15.75" customHeight="1" x14ac:dyDescent="0.2">
      <c r="A120" s="162">
        <v>42487</v>
      </c>
      <c r="B120" s="181"/>
      <c r="C120" s="180" t="s">
        <v>969</v>
      </c>
      <c r="D120" s="181" t="s">
        <v>244</v>
      </c>
      <c r="E120" s="181" t="s">
        <v>970</v>
      </c>
      <c r="F120" s="181" t="s">
        <v>971</v>
      </c>
      <c r="G120" s="135" t="s">
        <v>187</v>
      </c>
      <c r="H120" s="180" t="s">
        <v>972</v>
      </c>
      <c r="I120" s="190">
        <v>42530</v>
      </c>
      <c r="J120" s="180" t="s">
        <v>30</v>
      </c>
      <c r="K120" s="163"/>
      <c r="L120" s="181"/>
      <c r="M120" s="180" t="s">
        <v>190</v>
      </c>
      <c r="N120" s="180" t="s">
        <v>432</v>
      </c>
      <c r="O120" s="163" t="s">
        <v>48</v>
      </c>
      <c r="P120" s="181"/>
      <c r="Q120" s="163"/>
      <c r="R120" s="181"/>
      <c r="S120" s="190">
        <v>42522</v>
      </c>
      <c r="T120" s="181"/>
      <c r="U120" s="181"/>
      <c r="V120" s="193">
        <v>1486.75</v>
      </c>
      <c r="W120" s="200">
        <v>0</v>
      </c>
      <c r="X120" s="183"/>
      <c r="Y120" s="205">
        <v>0</v>
      </c>
      <c r="Z120" s="200">
        <v>1486.75</v>
      </c>
      <c r="AA120" s="180" t="s">
        <v>39</v>
      </c>
      <c r="AB120" s="182"/>
    </row>
    <row r="121" spans="1:28" ht="15.75" customHeight="1" x14ac:dyDescent="0.2">
      <c r="A121" s="162">
        <v>42487</v>
      </c>
      <c r="B121" s="181"/>
      <c r="C121" s="180" t="s">
        <v>1450</v>
      </c>
      <c r="D121" s="181" t="s">
        <v>249</v>
      </c>
      <c r="E121" s="181" t="s">
        <v>493</v>
      </c>
      <c r="F121" s="181" t="s">
        <v>494</v>
      </c>
      <c r="G121" s="135" t="s">
        <v>187</v>
      </c>
      <c r="H121" s="180" t="s">
        <v>1451</v>
      </c>
      <c r="I121" s="190">
        <v>42496</v>
      </c>
      <c r="J121" s="180" t="s">
        <v>30</v>
      </c>
      <c r="K121" s="163"/>
      <c r="L121" s="181"/>
      <c r="M121" s="180" t="s">
        <v>190</v>
      </c>
      <c r="N121" s="180"/>
      <c r="O121" s="163"/>
      <c r="P121" s="181"/>
      <c r="Q121" s="163"/>
      <c r="R121" s="181"/>
      <c r="S121" s="190">
        <v>42506</v>
      </c>
      <c r="T121" s="181"/>
      <c r="U121" s="181"/>
      <c r="V121" s="193">
        <v>2302.88</v>
      </c>
      <c r="W121" s="200">
        <v>0</v>
      </c>
      <c r="X121" s="183"/>
      <c r="Y121" s="205">
        <v>0</v>
      </c>
      <c r="Z121" s="200">
        <v>2302.88</v>
      </c>
      <c r="AA121" s="180" t="s">
        <v>39</v>
      </c>
      <c r="AB121" s="182"/>
    </row>
    <row r="122" spans="1:28" ht="15.75" customHeight="1" x14ac:dyDescent="0.2">
      <c r="A122" s="162">
        <v>42489</v>
      </c>
      <c r="B122" s="181"/>
      <c r="C122" s="180" t="s">
        <v>771</v>
      </c>
      <c r="D122" s="181" t="s">
        <v>261</v>
      </c>
      <c r="E122" s="181" t="s">
        <v>772</v>
      </c>
      <c r="F122" s="181" t="s">
        <v>773</v>
      </c>
      <c r="G122" s="135" t="s">
        <v>187</v>
      </c>
      <c r="H122" s="180" t="s">
        <v>774</v>
      </c>
      <c r="I122" s="190">
        <v>42528</v>
      </c>
      <c r="J122" s="180" t="s">
        <v>30</v>
      </c>
      <c r="K122" s="163"/>
      <c r="L122" s="181"/>
      <c r="M122" s="180" t="s">
        <v>190</v>
      </c>
      <c r="N122" s="180" t="s">
        <v>775</v>
      </c>
      <c r="O122" s="163" t="s">
        <v>48</v>
      </c>
      <c r="P122" s="181"/>
      <c r="Q122" s="163"/>
      <c r="R122" s="181"/>
      <c r="S122" s="190">
        <v>42510</v>
      </c>
      <c r="T122" s="181"/>
      <c r="U122" s="181"/>
      <c r="V122" s="193">
        <v>1218.52</v>
      </c>
      <c r="W122" s="200">
        <v>0</v>
      </c>
      <c r="X122" s="183"/>
      <c r="Y122" s="205">
        <v>0</v>
      </c>
      <c r="Z122" s="200">
        <v>1218.52</v>
      </c>
      <c r="AA122" s="180" t="s">
        <v>39</v>
      </c>
      <c r="AB122" s="182"/>
    </row>
    <row r="123" spans="1:28" ht="15.75" customHeight="1" x14ac:dyDescent="0.2">
      <c r="A123" s="162">
        <v>42489</v>
      </c>
      <c r="B123" s="181"/>
      <c r="C123" s="180" t="s">
        <v>802</v>
      </c>
      <c r="D123" s="181" t="s">
        <v>315</v>
      </c>
      <c r="E123" s="181" t="s">
        <v>803</v>
      </c>
      <c r="F123" s="181" t="s">
        <v>804</v>
      </c>
      <c r="G123" s="135" t="s">
        <v>187</v>
      </c>
      <c r="H123" s="180" t="s">
        <v>805</v>
      </c>
      <c r="I123" s="190">
        <v>42516</v>
      </c>
      <c r="J123" s="180" t="s">
        <v>30</v>
      </c>
      <c r="K123" s="163" t="s">
        <v>31</v>
      </c>
      <c r="L123" s="181"/>
      <c r="M123" s="180" t="s">
        <v>37</v>
      </c>
      <c r="N123" s="180" t="s">
        <v>806</v>
      </c>
      <c r="O123" s="163" t="s">
        <v>37</v>
      </c>
      <c r="P123" s="181" t="s">
        <v>807</v>
      </c>
      <c r="Q123" s="163" t="s">
        <v>48</v>
      </c>
      <c r="R123" s="181"/>
      <c r="S123" s="190">
        <v>42471</v>
      </c>
      <c r="T123" s="181"/>
      <c r="U123" s="181"/>
      <c r="V123" s="193">
        <v>1297.02</v>
      </c>
      <c r="W123" s="200">
        <v>0</v>
      </c>
      <c r="X123" s="183"/>
      <c r="Y123" s="205">
        <v>648.51</v>
      </c>
      <c r="Z123" s="200">
        <v>648.51</v>
      </c>
      <c r="AA123" s="180" t="s">
        <v>39</v>
      </c>
      <c r="AB123" s="182"/>
    </row>
    <row r="124" spans="1:28" ht="15.75" customHeight="1" x14ac:dyDescent="0.2">
      <c r="A124" s="162">
        <v>42489</v>
      </c>
      <c r="B124" s="181"/>
      <c r="C124" s="180" t="s">
        <v>781</v>
      </c>
      <c r="D124" s="181" t="s">
        <v>777</v>
      </c>
      <c r="E124" s="181" t="s">
        <v>782</v>
      </c>
      <c r="F124" s="181" t="s">
        <v>783</v>
      </c>
      <c r="G124" s="135" t="s">
        <v>187</v>
      </c>
      <c r="H124" s="180" t="s">
        <v>784</v>
      </c>
      <c r="I124" s="190">
        <v>42489</v>
      </c>
      <c r="J124" s="180" t="s">
        <v>30</v>
      </c>
      <c r="K124" s="163" t="s">
        <v>31</v>
      </c>
      <c r="L124" s="181"/>
      <c r="M124" s="180" t="s">
        <v>192</v>
      </c>
      <c r="N124" s="180" t="s">
        <v>785</v>
      </c>
      <c r="O124" s="163" t="s">
        <v>37</v>
      </c>
      <c r="P124" s="181" t="s">
        <v>786</v>
      </c>
      <c r="Q124" s="163" t="s">
        <v>190</v>
      </c>
      <c r="R124" s="181"/>
      <c r="S124" s="190">
        <v>42500</v>
      </c>
      <c r="T124" s="181"/>
      <c r="U124" s="181"/>
      <c r="V124" s="193">
        <v>1638.34</v>
      </c>
      <c r="W124" s="200">
        <v>0</v>
      </c>
      <c r="X124" s="183"/>
      <c r="Y124" s="205">
        <v>819.17</v>
      </c>
      <c r="Z124" s="200">
        <v>819.17</v>
      </c>
      <c r="AA124" s="180" t="s">
        <v>39</v>
      </c>
      <c r="AB124" s="182"/>
    </row>
    <row r="125" spans="1:28" ht="15.75" customHeight="1" x14ac:dyDescent="0.2">
      <c r="A125" s="162">
        <v>42486</v>
      </c>
      <c r="B125" s="181"/>
      <c r="C125" s="180" t="s">
        <v>776</v>
      </c>
      <c r="D125" s="181" t="s">
        <v>777</v>
      </c>
      <c r="E125" s="181" t="s">
        <v>482</v>
      </c>
      <c r="F125" s="181" t="s">
        <v>778</v>
      </c>
      <c r="G125" s="135" t="s">
        <v>187</v>
      </c>
      <c r="H125" s="180" t="s">
        <v>779</v>
      </c>
      <c r="I125" s="190">
        <v>42486</v>
      </c>
      <c r="J125" s="180" t="s">
        <v>30</v>
      </c>
      <c r="K125" s="163"/>
      <c r="L125" s="181"/>
      <c r="M125" s="180" t="s">
        <v>186</v>
      </c>
      <c r="N125" s="180" t="s">
        <v>780</v>
      </c>
      <c r="O125" s="163" t="s">
        <v>48</v>
      </c>
      <c r="P125" s="181"/>
      <c r="Q125" s="163"/>
      <c r="R125" s="181"/>
      <c r="S125" s="190">
        <v>42507</v>
      </c>
      <c r="T125" s="181"/>
      <c r="U125" s="181"/>
      <c r="V125" s="193">
        <v>3276.67</v>
      </c>
      <c r="W125" s="200">
        <v>0</v>
      </c>
      <c r="X125" s="183"/>
      <c r="Y125" s="205">
        <v>0</v>
      </c>
      <c r="Z125" s="200">
        <v>3276.67</v>
      </c>
      <c r="AA125" s="180" t="s">
        <v>39</v>
      </c>
      <c r="AB125" s="182"/>
    </row>
    <row r="126" spans="1:28" ht="15.75" customHeight="1" x14ac:dyDescent="0.2">
      <c r="A126" s="162">
        <v>42489</v>
      </c>
      <c r="B126" s="181"/>
      <c r="C126" s="180" t="s">
        <v>1452</v>
      </c>
      <c r="D126" s="181" t="s">
        <v>256</v>
      </c>
      <c r="E126" s="181" t="s">
        <v>506</v>
      </c>
      <c r="F126" s="181" t="s">
        <v>507</v>
      </c>
      <c r="G126" s="135" t="s">
        <v>187</v>
      </c>
      <c r="H126" s="180" t="s">
        <v>1453</v>
      </c>
      <c r="I126" s="190">
        <v>42508</v>
      </c>
      <c r="J126" s="180" t="s">
        <v>30</v>
      </c>
      <c r="K126" s="163"/>
      <c r="L126" s="181"/>
      <c r="M126" s="180" t="s">
        <v>181</v>
      </c>
      <c r="N126" s="180" t="s">
        <v>1159</v>
      </c>
      <c r="O126" s="163" t="s">
        <v>48</v>
      </c>
      <c r="P126" s="181"/>
      <c r="Q126" s="163"/>
      <c r="R126" s="181"/>
      <c r="S126" s="190">
        <v>42500</v>
      </c>
      <c r="T126" s="181"/>
      <c r="U126" s="181"/>
      <c r="V126" s="193">
        <v>1706.6</v>
      </c>
      <c r="W126" s="200">
        <v>0</v>
      </c>
      <c r="X126" s="183"/>
      <c r="Y126" s="205">
        <v>0</v>
      </c>
      <c r="Z126" s="200">
        <v>1706.6</v>
      </c>
      <c r="AA126" s="180" t="s">
        <v>39</v>
      </c>
      <c r="AB126" s="182"/>
    </row>
    <row r="127" spans="1:28" ht="15.75" customHeight="1" x14ac:dyDescent="0.2">
      <c r="A127" s="162">
        <v>42482</v>
      </c>
      <c r="B127" s="181"/>
      <c r="C127" s="180" t="s">
        <v>1456</v>
      </c>
      <c r="D127" s="181" t="s">
        <v>249</v>
      </c>
      <c r="E127" s="181" t="s">
        <v>1457</v>
      </c>
      <c r="F127" s="181" t="s">
        <v>1458</v>
      </c>
      <c r="G127" s="135" t="s">
        <v>187</v>
      </c>
      <c r="H127" s="180" t="s">
        <v>1459</v>
      </c>
      <c r="I127" s="190">
        <v>42498</v>
      </c>
      <c r="J127" s="180" t="s">
        <v>30</v>
      </c>
      <c r="K127" s="163"/>
      <c r="L127" s="181"/>
      <c r="M127" s="180" t="s">
        <v>190</v>
      </c>
      <c r="N127" s="180" t="s">
        <v>629</v>
      </c>
      <c r="O127" s="163"/>
      <c r="P127" s="181"/>
      <c r="Q127" s="163"/>
      <c r="R127" s="181"/>
      <c r="S127" s="190">
        <v>42506</v>
      </c>
      <c r="T127" s="181"/>
      <c r="U127" s="181"/>
      <c r="V127" s="193">
        <v>1591.09</v>
      </c>
      <c r="W127" s="200">
        <v>0</v>
      </c>
      <c r="X127" s="178"/>
      <c r="Y127" s="205">
        <v>0</v>
      </c>
      <c r="Z127" s="200">
        <v>1591.09</v>
      </c>
      <c r="AA127" s="180" t="s">
        <v>39</v>
      </c>
      <c r="AB127" s="182"/>
    </row>
    <row r="128" spans="1:28" ht="15.75" customHeight="1" x14ac:dyDescent="0.2">
      <c r="A128" s="162">
        <v>42493</v>
      </c>
      <c r="B128" s="181"/>
      <c r="C128" s="180" t="s">
        <v>787</v>
      </c>
      <c r="D128" s="181" t="s">
        <v>467</v>
      </c>
      <c r="E128" s="181" t="s">
        <v>529</v>
      </c>
      <c r="F128" s="181" t="s">
        <v>788</v>
      </c>
      <c r="G128" s="135" t="s">
        <v>187</v>
      </c>
      <c r="H128" s="180" t="s">
        <v>789</v>
      </c>
      <c r="I128" s="190">
        <v>42494</v>
      </c>
      <c r="J128" s="180" t="s">
        <v>30</v>
      </c>
      <c r="K128" s="163"/>
      <c r="L128" s="181"/>
      <c r="M128" s="180" t="s">
        <v>190</v>
      </c>
      <c r="N128" s="180" t="s">
        <v>790</v>
      </c>
      <c r="O128" s="163"/>
      <c r="P128" s="181"/>
      <c r="Q128" s="163"/>
      <c r="R128" s="181"/>
      <c r="S128" s="190">
        <v>42511</v>
      </c>
      <c r="T128" s="181"/>
      <c r="U128" s="181"/>
      <c r="V128" s="193">
        <v>1632</v>
      </c>
      <c r="W128" s="200">
        <v>0</v>
      </c>
      <c r="X128" s="178"/>
      <c r="Y128" s="205">
        <v>0</v>
      </c>
      <c r="Z128" s="200">
        <v>1632</v>
      </c>
      <c r="AA128" s="180" t="s">
        <v>39</v>
      </c>
      <c r="AB128" s="182" t="s">
        <v>334</v>
      </c>
    </row>
    <row r="129" spans="1:28" ht="15.75" customHeight="1" x14ac:dyDescent="0.2">
      <c r="A129" s="162">
        <v>42489</v>
      </c>
      <c r="B129" s="181"/>
      <c r="C129" s="180" t="s">
        <v>791</v>
      </c>
      <c r="D129" s="181" t="s">
        <v>249</v>
      </c>
      <c r="E129" s="181" t="s">
        <v>792</v>
      </c>
      <c r="F129" s="181" t="s">
        <v>793</v>
      </c>
      <c r="G129" s="135" t="s">
        <v>187</v>
      </c>
      <c r="H129" s="180" t="s">
        <v>794</v>
      </c>
      <c r="I129" s="190">
        <v>42523</v>
      </c>
      <c r="J129" s="180" t="s">
        <v>30</v>
      </c>
      <c r="K129" s="163"/>
      <c r="L129" s="181"/>
      <c r="M129" s="180" t="s">
        <v>186</v>
      </c>
      <c r="N129" s="180" t="s">
        <v>795</v>
      </c>
      <c r="O129" s="163"/>
      <c r="P129" s="181" t="s">
        <v>796</v>
      </c>
      <c r="Q129" s="163"/>
      <c r="R129" s="181" t="s">
        <v>797</v>
      </c>
      <c r="S129" s="190">
        <v>42506</v>
      </c>
      <c r="T129" s="181"/>
      <c r="U129" s="181"/>
      <c r="V129" s="193">
        <v>4187.05</v>
      </c>
      <c r="W129" s="200">
        <v>0</v>
      </c>
      <c r="X129" s="178"/>
      <c r="Y129" s="205">
        <v>0</v>
      </c>
      <c r="Z129" s="200">
        <v>4187.05</v>
      </c>
      <c r="AA129" s="180" t="s">
        <v>39</v>
      </c>
      <c r="AB129" s="182"/>
    </row>
    <row r="130" spans="1:28" ht="15.75" customHeight="1" x14ac:dyDescent="0.2">
      <c r="A130" s="162">
        <v>42487</v>
      </c>
      <c r="B130" s="181"/>
      <c r="C130" s="180" t="s">
        <v>798</v>
      </c>
      <c r="D130" s="181" t="s">
        <v>294</v>
      </c>
      <c r="E130" s="181" t="s">
        <v>799</v>
      </c>
      <c r="F130" s="181" t="s">
        <v>800</v>
      </c>
      <c r="G130" s="135" t="s">
        <v>187</v>
      </c>
      <c r="H130" s="180" t="s">
        <v>801</v>
      </c>
      <c r="I130" s="190">
        <v>42556</v>
      </c>
      <c r="J130" s="180" t="s">
        <v>30</v>
      </c>
      <c r="K130" s="163"/>
      <c r="L130" s="181"/>
      <c r="M130" s="180" t="s">
        <v>190</v>
      </c>
      <c r="N130" s="180" t="s">
        <v>349</v>
      </c>
      <c r="O130" s="163" t="s">
        <v>48</v>
      </c>
      <c r="P130" s="181"/>
      <c r="Q130" s="163"/>
      <c r="R130" s="181"/>
      <c r="S130" s="190">
        <v>42510</v>
      </c>
      <c r="T130" s="181"/>
      <c r="U130" s="181"/>
      <c r="V130" s="193">
        <v>536.4</v>
      </c>
      <c r="W130" s="200">
        <v>0</v>
      </c>
      <c r="X130" s="178"/>
      <c r="Y130" s="205">
        <v>0</v>
      </c>
      <c r="Z130" s="200">
        <v>536.4</v>
      </c>
      <c r="AA130" s="180" t="s">
        <v>39</v>
      </c>
      <c r="AB130" s="182"/>
    </row>
    <row r="131" spans="1:28" ht="15.75" customHeight="1" x14ac:dyDescent="0.2">
      <c r="A131" s="162">
        <v>42472</v>
      </c>
      <c r="B131" s="181"/>
      <c r="C131" s="180" t="s">
        <v>846</v>
      </c>
      <c r="D131" s="181" t="s">
        <v>256</v>
      </c>
      <c r="E131" s="181" t="s">
        <v>609</v>
      </c>
      <c r="F131" s="181" t="s">
        <v>610</v>
      </c>
      <c r="G131" s="135" t="s">
        <v>187</v>
      </c>
      <c r="H131" s="180" t="s">
        <v>847</v>
      </c>
      <c r="I131" s="190">
        <v>42534</v>
      </c>
      <c r="J131" s="180" t="s">
        <v>30</v>
      </c>
      <c r="K131" s="163"/>
      <c r="L131" s="181"/>
      <c r="M131" s="180" t="s">
        <v>190</v>
      </c>
      <c r="N131" s="180" t="s">
        <v>337</v>
      </c>
      <c r="O131" s="163"/>
      <c r="P131" s="181" t="s">
        <v>339</v>
      </c>
      <c r="Q131" s="163"/>
      <c r="R131" s="181" t="s">
        <v>338</v>
      </c>
      <c r="S131" s="190">
        <v>42514</v>
      </c>
      <c r="T131" s="181"/>
      <c r="U131" s="181"/>
      <c r="V131" s="193">
        <v>2759.51</v>
      </c>
      <c r="W131" s="200">
        <v>0</v>
      </c>
      <c r="X131" s="178"/>
      <c r="Y131" s="205">
        <v>0</v>
      </c>
      <c r="Z131" s="200">
        <v>2759.51</v>
      </c>
      <c r="AA131" s="180" t="s">
        <v>40</v>
      </c>
      <c r="AB131" s="182"/>
    </row>
    <row r="132" spans="1:28" ht="15.75" customHeight="1" x14ac:dyDescent="0.2">
      <c r="A132" s="162">
        <v>42496</v>
      </c>
      <c r="B132" s="181"/>
      <c r="C132" s="180" t="s">
        <v>823</v>
      </c>
      <c r="D132" s="181" t="s">
        <v>249</v>
      </c>
      <c r="E132" s="181" t="s">
        <v>409</v>
      </c>
      <c r="F132" s="181" t="s">
        <v>410</v>
      </c>
      <c r="G132" s="135" t="s">
        <v>187</v>
      </c>
      <c r="H132" s="180" t="s">
        <v>824</v>
      </c>
      <c r="I132" s="190">
        <v>42518</v>
      </c>
      <c r="J132" s="180" t="s">
        <v>30</v>
      </c>
      <c r="K132" s="163"/>
      <c r="L132" s="181"/>
      <c r="M132" s="180" t="s">
        <v>190</v>
      </c>
      <c r="N132" s="180" t="s">
        <v>411</v>
      </c>
      <c r="O132" s="163" t="s">
        <v>48</v>
      </c>
      <c r="P132" s="181"/>
      <c r="Q132" s="163"/>
      <c r="R132" s="181"/>
      <c r="S132" s="190">
        <v>42522</v>
      </c>
      <c r="T132" s="181"/>
      <c r="U132" s="181"/>
      <c r="V132" s="193">
        <v>2703.44</v>
      </c>
      <c r="W132" s="200">
        <v>0</v>
      </c>
      <c r="X132" s="178"/>
      <c r="Y132" s="205">
        <v>0</v>
      </c>
      <c r="Z132" s="200">
        <v>2703.44</v>
      </c>
      <c r="AA132" s="180" t="s">
        <v>39</v>
      </c>
      <c r="AB132" s="182"/>
    </row>
    <row r="133" spans="1:28" ht="15.75" customHeight="1" x14ac:dyDescent="0.2">
      <c r="A133" s="162">
        <v>42496</v>
      </c>
      <c r="B133" s="181"/>
      <c r="C133" s="180" t="s">
        <v>879</v>
      </c>
      <c r="D133" s="181" t="s">
        <v>249</v>
      </c>
      <c r="E133" s="181" t="s">
        <v>880</v>
      </c>
      <c r="F133" s="181" t="s">
        <v>881</v>
      </c>
      <c r="G133" s="135" t="s">
        <v>187</v>
      </c>
      <c r="H133" s="180" t="s">
        <v>882</v>
      </c>
      <c r="I133" s="190">
        <v>42528</v>
      </c>
      <c r="J133" s="180" t="s">
        <v>30</v>
      </c>
      <c r="K133" s="163"/>
      <c r="L133" s="181"/>
      <c r="M133" s="180" t="s">
        <v>186</v>
      </c>
      <c r="N133" s="180" t="s">
        <v>883</v>
      </c>
      <c r="O133" s="163"/>
      <c r="P133" s="181"/>
      <c r="Q133" s="163" t="s">
        <v>48</v>
      </c>
      <c r="R133" s="181"/>
      <c r="S133" s="190">
        <v>42522</v>
      </c>
      <c r="T133" s="181"/>
      <c r="U133" s="181"/>
      <c r="V133" s="193">
        <v>2457.67</v>
      </c>
      <c r="W133" s="200">
        <v>0</v>
      </c>
      <c r="X133" s="178"/>
      <c r="Y133" s="205">
        <v>0</v>
      </c>
      <c r="Z133" s="200">
        <v>2457.67</v>
      </c>
      <c r="AA133" s="180" t="s">
        <v>39</v>
      </c>
      <c r="AB133" s="182"/>
    </row>
    <row r="134" spans="1:28" ht="15.75" customHeight="1" x14ac:dyDescent="0.2">
      <c r="A134" s="162">
        <v>42450</v>
      </c>
      <c r="B134" s="181"/>
      <c r="C134" s="180" t="s">
        <v>825</v>
      </c>
      <c r="D134" s="181" t="s">
        <v>652</v>
      </c>
      <c r="E134" s="181" t="s">
        <v>826</v>
      </c>
      <c r="F134" s="181" t="s">
        <v>827</v>
      </c>
      <c r="G134" s="135" t="s">
        <v>187</v>
      </c>
      <c r="H134" s="180" t="s">
        <v>828</v>
      </c>
      <c r="I134" s="190">
        <v>42515</v>
      </c>
      <c r="J134" s="180" t="s">
        <v>30</v>
      </c>
      <c r="K134" s="163"/>
      <c r="L134" s="181"/>
      <c r="M134" s="180" t="s">
        <v>190</v>
      </c>
      <c r="N134" s="180" t="s">
        <v>829</v>
      </c>
      <c r="O134" s="163" t="s">
        <v>48</v>
      </c>
      <c r="P134" s="181"/>
      <c r="Q134" s="163"/>
      <c r="R134" s="181"/>
      <c r="S134" s="190">
        <v>42514</v>
      </c>
      <c r="T134" s="181"/>
      <c r="U134" s="181"/>
      <c r="V134" s="193">
        <v>2457.5</v>
      </c>
      <c r="W134" s="200">
        <v>0</v>
      </c>
      <c r="X134" s="178"/>
      <c r="Y134" s="205">
        <v>0</v>
      </c>
      <c r="Z134" s="200">
        <v>2457.5</v>
      </c>
      <c r="AA134" s="180" t="s">
        <v>39</v>
      </c>
      <c r="AB134" s="182"/>
    </row>
    <row r="135" spans="1:28" ht="15.75" customHeight="1" x14ac:dyDescent="0.2">
      <c r="A135" s="162">
        <v>42491</v>
      </c>
      <c r="B135" s="181"/>
      <c r="C135" s="180" t="s">
        <v>830</v>
      </c>
      <c r="D135" s="181" t="s">
        <v>249</v>
      </c>
      <c r="E135" s="181" t="s">
        <v>525</v>
      </c>
      <c r="F135" s="181" t="s">
        <v>831</v>
      </c>
      <c r="G135" s="135" t="s">
        <v>187</v>
      </c>
      <c r="H135" s="180" t="s">
        <v>832</v>
      </c>
      <c r="I135" s="190">
        <v>42541</v>
      </c>
      <c r="J135" s="180" t="s">
        <v>30</v>
      </c>
      <c r="K135" s="163"/>
      <c r="L135" s="181"/>
      <c r="M135" s="180" t="s">
        <v>190</v>
      </c>
      <c r="N135" s="180" t="s">
        <v>833</v>
      </c>
      <c r="O135" s="163" t="s">
        <v>48</v>
      </c>
      <c r="P135" s="181"/>
      <c r="Q135" s="163"/>
      <c r="R135" s="181"/>
      <c r="S135" s="190">
        <v>42514</v>
      </c>
      <c r="T135" s="181"/>
      <c r="U135" s="181"/>
      <c r="V135" s="193">
        <v>2763.45</v>
      </c>
      <c r="W135" s="200">
        <v>0</v>
      </c>
      <c r="X135" s="178"/>
      <c r="Y135" s="205">
        <v>0</v>
      </c>
      <c r="Z135" s="200">
        <v>2763.45</v>
      </c>
      <c r="AA135" s="180" t="s">
        <v>39</v>
      </c>
      <c r="AB135" s="182"/>
    </row>
    <row r="136" spans="1:28" ht="15.75" customHeight="1" x14ac:dyDescent="0.2">
      <c r="A136" s="162">
        <v>42499</v>
      </c>
      <c r="B136" s="181"/>
      <c r="C136" s="180" t="s">
        <v>839</v>
      </c>
      <c r="D136" s="181" t="s">
        <v>249</v>
      </c>
      <c r="E136" s="181" t="s">
        <v>840</v>
      </c>
      <c r="F136" s="181" t="s">
        <v>841</v>
      </c>
      <c r="G136" s="135" t="s">
        <v>187</v>
      </c>
      <c r="H136" s="180" t="s">
        <v>842</v>
      </c>
      <c r="I136" s="190">
        <v>42510</v>
      </c>
      <c r="J136" s="180" t="s">
        <v>30</v>
      </c>
      <c r="K136" s="163"/>
      <c r="L136" s="181"/>
      <c r="M136" s="180" t="s">
        <v>190</v>
      </c>
      <c r="N136" s="180" t="s">
        <v>411</v>
      </c>
      <c r="O136" s="163" t="s">
        <v>48</v>
      </c>
      <c r="P136" s="181"/>
      <c r="Q136" s="163"/>
      <c r="R136" s="181"/>
      <c r="S136" s="190">
        <v>42514</v>
      </c>
      <c r="T136" s="181"/>
      <c r="U136" s="181"/>
      <c r="V136" s="193">
        <v>3182.15</v>
      </c>
      <c r="W136" s="200">
        <v>0</v>
      </c>
      <c r="X136" s="178"/>
      <c r="Y136" s="205">
        <v>0</v>
      </c>
      <c r="Z136" s="200">
        <v>3182.15</v>
      </c>
      <c r="AA136" s="180" t="s">
        <v>39</v>
      </c>
      <c r="AB136" s="182"/>
    </row>
    <row r="137" spans="1:28" ht="15.75" customHeight="1" x14ac:dyDescent="0.2">
      <c r="A137" s="162">
        <v>42499</v>
      </c>
      <c r="B137" s="181"/>
      <c r="C137" s="180" t="s">
        <v>843</v>
      </c>
      <c r="D137" s="181" t="s">
        <v>325</v>
      </c>
      <c r="E137" s="181" t="s">
        <v>378</v>
      </c>
      <c r="F137" s="181" t="s">
        <v>379</v>
      </c>
      <c r="G137" s="135" t="s">
        <v>187</v>
      </c>
      <c r="H137" s="180" t="s">
        <v>844</v>
      </c>
      <c r="I137" s="190">
        <v>42531</v>
      </c>
      <c r="J137" s="180" t="s">
        <v>30</v>
      </c>
      <c r="K137" s="163"/>
      <c r="L137" s="181"/>
      <c r="M137" s="180" t="s">
        <v>186</v>
      </c>
      <c r="N137" s="180" t="s">
        <v>845</v>
      </c>
      <c r="O137" s="163"/>
      <c r="P137" s="181"/>
      <c r="Q137" s="163" t="s">
        <v>48</v>
      </c>
      <c r="R137" s="181"/>
      <c r="S137" s="190">
        <v>42506</v>
      </c>
      <c r="T137" s="181"/>
      <c r="U137" s="181"/>
      <c r="V137" s="193">
        <v>1755</v>
      </c>
      <c r="W137" s="200">
        <v>0</v>
      </c>
      <c r="X137" s="178"/>
      <c r="Y137" s="205">
        <v>0</v>
      </c>
      <c r="Z137" s="200">
        <v>1755</v>
      </c>
      <c r="AA137" s="180" t="s">
        <v>39</v>
      </c>
      <c r="AB137" s="182"/>
    </row>
    <row r="138" spans="1:28" ht="15.75" customHeight="1" x14ac:dyDescent="0.2">
      <c r="A138" s="162">
        <v>42496</v>
      </c>
      <c r="B138" s="181"/>
      <c r="C138" s="180" t="s">
        <v>892</v>
      </c>
      <c r="D138" s="181" t="s">
        <v>256</v>
      </c>
      <c r="E138" s="181" t="s">
        <v>269</v>
      </c>
      <c r="F138" s="181" t="s">
        <v>893</v>
      </c>
      <c r="G138" s="135" t="s">
        <v>187</v>
      </c>
      <c r="H138" s="180" t="s">
        <v>894</v>
      </c>
      <c r="I138" s="190">
        <v>42530</v>
      </c>
      <c r="J138" s="180" t="s">
        <v>30</v>
      </c>
      <c r="K138" s="163"/>
      <c r="L138" s="181"/>
      <c r="M138" s="180" t="s">
        <v>190</v>
      </c>
      <c r="N138" s="180" t="s">
        <v>895</v>
      </c>
      <c r="O138" s="163"/>
      <c r="P138" s="181"/>
      <c r="Q138" s="163"/>
      <c r="R138" s="181"/>
      <c r="S138" s="190">
        <v>42542</v>
      </c>
      <c r="T138" s="181"/>
      <c r="U138" s="181"/>
      <c r="V138" s="193">
        <v>2748.2</v>
      </c>
      <c r="W138" s="200">
        <v>0</v>
      </c>
      <c r="X138" s="178"/>
      <c r="Y138" s="205">
        <v>0</v>
      </c>
      <c r="Z138" s="200">
        <v>2748.2</v>
      </c>
      <c r="AA138" s="180" t="s">
        <v>39</v>
      </c>
      <c r="AB138" s="182"/>
    </row>
    <row r="139" spans="1:28" ht="15.75" customHeight="1" x14ac:dyDescent="0.2">
      <c r="A139" s="162">
        <v>42501</v>
      </c>
      <c r="B139" s="181"/>
      <c r="C139" s="180" t="s">
        <v>857</v>
      </c>
      <c r="D139" s="181" t="s">
        <v>256</v>
      </c>
      <c r="E139" s="181" t="s">
        <v>858</v>
      </c>
      <c r="F139" s="181" t="s">
        <v>859</v>
      </c>
      <c r="G139" s="135" t="s">
        <v>187</v>
      </c>
      <c r="H139" s="180" t="s">
        <v>860</v>
      </c>
      <c r="I139" s="190">
        <v>42524</v>
      </c>
      <c r="J139" s="180" t="s">
        <v>30</v>
      </c>
      <c r="K139" s="163"/>
      <c r="L139" s="181"/>
      <c r="M139" s="180" t="s">
        <v>32</v>
      </c>
      <c r="N139" s="180" t="s">
        <v>861</v>
      </c>
      <c r="O139" s="163"/>
      <c r="P139" s="181"/>
      <c r="Q139" s="163"/>
      <c r="R139" s="181"/>
      <c r="S139" s="190">
        <v>42514</v>
      </c>
      <c r="T139" s="181"/>
      <c r="U139" s="181"/>
      <c r="V139" s="193">
        <v>2047.92</v>
      </c>
      <c r="W139" s="200">
        <v>0</v>
      </c>
      <c r="X139" s="178"/>
      <c r="Y139" s="205">
        <v>0</v>
      </c>
      <c r="Z139" s="200">
        <v>2047.92</v>
      </c>
      <c r="AA139" s="180" t="s">
        <v>39</v>
      </c>
      <c r="AB139" s="182"/>
    </row>
    <row r="140" spans="1:28" ht="15.75" customHeight="1" x14ac:dyDescent="0.2">
      <c r="A140" s="162">
        <v>42500</v>
      </c>
      <c r="B140" s="181"/>
      <c r="C140" s="180" t="s">
        <v>867</v>
      </c>
      <c r="D140" s="181" t="s">
        <v>777</v>
      </c>
      <c r="E140" s="181" t="s">
        <v>868</v>
      </c>
      <c r="F140" s="181" t="s">
        <v>869</v>
      </c>
      <c r="G140" s="135" t="s">
        <v>187</v>
      </c>
      <c r="H140" s="180" t="s">
        <v>870</v>
      </c>
      <c r="I140" s="190">
        <v>42513</v>
      </c>
      <c r="J140" s="180" t="s">
        <v>30</v>
      </c>
      <c r="K140" s="163"/>
      <c r="L140" s="181"/>
      <c r="M140" s="180" t="s">
        <v>190</v>
      </c>
      <c r="N140" s="180" t="s">
        <v>470</v>
      </c>
      <c r="O140" s="163"/>
      <c r="P140" s="181"/>
      <c r="Q140" s="163"/>
      <c r="R140" s="181"/>
      <c r="S140" s="190">
        <v>42514</v>
      </c>
      <c r="T140" s="181"/>
      <c r="U140" s="181"/>
      <c r="V140" s="193">
        <v>1638.34</v>
      </c>
      <c r="W140" s="200">
        <v>0</v>
      </c>
      <c r="X140" s="178"/>
      <c r="Y140" s="205">
        <v>0</v>
      </c>
      <c r="Z140" s="200">
        <v>1638.34</v>
      </c>
      <c r="AA140" s="180" t="s">
        <v>39</v>
      </c>
      <c r="AB140" s="182"/>
    </row>
    <row r="141" spans="1:28" ht="15.75" customHeight="1" x14ac:dyDescent="0.2">
      <c r="A141" s="162">
        <v>42501</v>
      </c>
      <c r="B141" s="181"/>
      <c r="C141" s="180" t="s">
        <v>862</v>
      </c>
      <c r="D141" s="181" t="s">
        <v>249</v>
      </c>
      <c r="E141" s="181" t="s">
        <v>863</v>
      </c>
      <c r="F141" s="181" t="s">
        <v>864</v>
      </c>
      <c r="G141" s="135" t="s">
        <v>187</v>
      </c>
      <c r="H141" s="180" t="s">
        <v>865</v>
      </c>
      <c r="I141" s="190">
        <v>42514</v>
      </c>
      <c r="J141" s="180" t="s">
        <v>30</v>
      </c>
      <c r="K141" s="163"/>
      <c r="L141" s="181"/>
      <c r="M141" s="180" t="s">
        <v>190</v>
      </c>
      <c r="N141" s="180" t="s">
        <v>866</v>
      </c>
      <c r="O141" s="163" t="s">
        <v>48</v>
      </c>
      <c r="P141" s="181"/>
      <c r="Q141" s="163"/>
      <c r="R141" s="181"/>
      <c r="S141" s="190">
        <v>42522</v>
      </c>
      <c r="T141" s="181"/>
      <c r="U141" s="181"/>
      <c r="V141" s="193">
        <v>2539.59</v>
      </c>
      <c r="W141" s="200">
        <v>0</v>
      </c>
      <c r="X141" s="178"/>
      <c r="Y141" s="205">
        <v>0</v>
      </c>
      <c r="Z141" s="200">
        <v>2539.59</v>
      </c>
      <c r="AA141" s="180" t="s">
        <v>39</v>
      </c>
      <c r="AB141" s="182"/>
    </row>
    <row r="142" spans="1:28" ht="15.75" customHeight="1" x14ac:dyDescent="0.2">
      <c r="A142" s="162">
        <v>42502</v>
      </c>
      <c r="B142" s="181"/>
      <c r="C142" s="180" t="s">
        <v>1077</v>
      </c>
      <c r="D142" s="181" t="s">
        <v>315</v>
      </c>
      <c r="E142" s="181" t="s">
        <v>1078</v>
      </c>
      <c r="F142" s="181" t="s">
        <v>1079</v>
      </c>
      <c r="G142" s="135" t="s">
        <v>187</v>
      </c>
      <c r="H142" s="180" t="s">
        <v>1080</v>
      </c>
      <c r="I142" s="190">
        <v>42536</v>
      </c>
      <c r="J142" s="180" t="s">
        <v>30</v>
      </c>
      <c r="K142" s="163"/>
      <c r="L142" s="181"/>
      <c r="M142" s="180" t="s">
        <v>192</v>
      </c>
      <c r="N142" s="180" t="s">
        <v>371</v>
      </c>
      <c r="O142" s="163"/>
      <c r="P142" s="181"/>
      <c r="Q142" s="163" t="s">
        <v>48</v>
      </c>
      <c r="R142" s="181"/>
      <c r="S142" s="190">
        <v>42536</v>
      </c>
      <c r="T142" s="181"/>
      <c r="U142" s="181"/>
      <c r="V142" s="193">
        <v>1744.97</v>
      </c>
      <c r="W142" s="200">
        <v>0</v>
      </c>
      <c r="X142" s="178"/>
      <c r="Y142" s="205">
        <v>0</v>
      </c>
      <c r="Z142" s="200">
        <v>1744.97</v>
      </c>
      <c r="AA142" s="180" t="s">
        <v>39</v>
      </c>
      <c r="AB142" s="182"/>
    </row>
    <row r="143" spans="1:28" ht="15.75" customHeight="1" x14ac:dyDescent="0.2">
      <c r="A143" s="162">
        <v>42499</v>
      </c>
      <c r="B143" s="181"/>
      <c r="C143" s="180" t="s">
        <v>884</v>
      </c>
      <c r="D143" s="181" t="s">
        <v>249</v>
      </c>
      <c r="E143" s="181" t="s">
        <v>438</v>
      </c>
      <c r="F143" s="181" t="s">
        <v>885</v>
      </c>
      <c r="G143" s="135" t="s">
        <v>187</v>
      </c>
      <c r="H143" s="180" t="s">
        <v>886</v>
      </c>
      <c r="I143" s="190">
        <v>42511</v>
      </c>
      <c r="J143" s="180" t="s">
        <v>30</v>
      </c>
      <c r="K143" s="163"/>
      <c r="L143" s="181"/>
      <c r="M143" s="180" t="s">
        <v>190</v>
      </c>
      <c r="N143" s="180" t="s">
        <v>887</v>
      </c>
      <c r="O143" s="163"/>
      <c r="P143" s="181" t="s">
        <v>888</v>
      </c>
      <c r="Q143" s="163" t="s">
        <v>48</v>
      </c>
      <c r="R143" s="181"/>
      <c r="S143" s="190">
        <v>42522</v>
      </c>
      <c r="T143" s="181"/>
      <c r="U143" s="181"/>
      <c r="V143" s="193">
        <v>2048.06</v>
      </c>
      <c r="W143" s="200">
        <v>0</v>
      </c>
      <c r="X143" s="178"/>
      <c r="Y143" s="205">
        <v>0</v>
      </c>
      <c r="Z143" s="200">
        <v>2048.06</v>
      </c>
      <c r="AA143" s="180" t="s">
        <v>39</v>
      </c>
      <c r="AB143" s="182"/>
    </row>
    <row r="144" spans="1:28" ht="15.75" customHeight="1" x14ac:dyDescent="0.2">
      <c r="A144" s="162">
        <v>42507</v>
      </c>
      <c r="B144" s="181"/>
      <c r="C144" s="180" t="s">
        <v>903</v>
      </c>
      <c r="D144" s="181" t="s">
        <v>904</v>
      </c>
      <c r="E144" s="181" t="s">
        <v>905</v>
      </c>
      <c r="F144" s="181" t="s">
        <v>906</v>
      </c>
      <c r="G144" s="135" t="s">
        <v>187</v>
      </c>
      <c r="H144" s="180" t="s">
        <v>907</v>
      </c>
      <c r="I144" s="190">
        <v>42538</v>
      </c>
      <c r="J144" s="180" t="s">
        <v>30</v>
      </c>
      <c r="K144" s="163"/>
      <c r="L144" s="181"/>
      <c r="M144" s="180" t="s">
        <v>190</v>
      </c>
      <c r="N144" s="180" t="s">
        <v>908</v>
      </c>
      <c r="O144" s="163" t="s">
        <v>48</v>
      </c>
      <c r="P144" s="181"/>
      <c r="Q144" s="163"/>
      <c r="R144" s="181"/>
      <c r="S144" s="190">
        <v>42550</v>
      </c>
      <c r="T144" s="181"/>
      <c r="U144" s="181"/>
      <c r="V144" s="193">
        <v>2473.38</v>
      </c>
      <c r="W144" s="200">
        <v>0</v>
      </c>
      <c r="X144" s="183"/>
      <c r="Y144" s="205">
        <v>0</v>
      </c>
      <c r="Z144" s="200">
        <v>2473.38</v>
      </c>
      <c r="AA144" s="180" t="s">
        <v>39</v>
      </c>
      <c r="AB144" s="182"/>
    </row>
    <row r="145" spans="1:28" ht="15.75" customHeight="1" x14ac:dyDescent="0.2">
      <c r="A145" s="162">
        <v>42507</v>
      </c>
      <c r="B145" s="181"/>
      <c r="C145" s="180" t="s">
        <v>889</v>
      </c>
      <c r="D145" s="181" t="s">
        <v>304</v>
      </c>
      <c r="E145" s="181" t="s">
        <v>307</v>
      </c>
      <c r="F145" s="181" t="s">
        <v>308</v>
      </c>
      <c r="G145" s="135" t="s">
        <v>187</v>
      </c>
      <c r="H145" s="180" t="s">
        <v>890</v>
      </c>
      <c r="I145" s="190">
        <v>42528</v>
      </c>
      <c r="J145" s="180" t="s">
        <v>30</v>
      </c>
      <c r="K145" s="169"/>
      <c r="L145" s="181"/>
      <c r="M145" s="180" t="s">
        <v>192</v>
      </c>
      <c r="N145" s="180" t="s">
        <v>891</v>
      </c>
      <c r="O145" s="163"/>
      <c r="P145" s="181"/>
      <c r="Q145" s="169"/>
      <c r="R145" s="181"/>
      <c r="S145" s="190">
        <v>42517</v>
      </c>
      <c r="T145" s="181"/>
      <c r="U145" s="181"/>
      <c r="V145" s="193">
        <v>1188</v>
      </c>
      <c r="W145" s="200">
        <v>0</v>
      </c>
      <c r="X145" s="183"/>
      <c r="Y145" s="205">
        <v>0</v>
      </c>
      <c r="Z145" s="200">
        <v>1188</v>
      </c>
      <c r="AA145" s="180" t="s">
        <v>39</v>
      </c>
      <c r="AB145" s="182"/>
    </row>
    <row r="146" spans="1:28" ht="15.75" customHeight="1" x14ac:dyDescent="0.2">
      <c r="A146" s="162">
        <v>42481</v>
      </c>
      <c r="B146" s="181"/>
      <c r="C146" s="180" t="s">
        <v>901</v>
      </c>
      <c r="D146" s="181" t="s">
        <v>426</v>
      </c>
      <c r="E146" s="181" t="s">
        <v>427</v>
      </c>
      <c r="F146" s="181" t="s">
        <v>486</v>
      </c>
      <c r="G146" s="135" t="s">
        <v>187</v>
      </c>
      <c r="H146" s="180" t="s">
        <v>902</v>
      </c>
      <c r="I146" s="190">
        <v>42481</v>
      </c>
      <c r="J146" s="180" t="s">
        <v>30</v>
      </c>
      <c r="K146" s="163"/>
      <c r="L146" s="181"/>
      <c r="M146" s="180" t="s">
        <v>192</v>
      </c>
      <c r="N146" s="180" t="s">
        <v>354</v>
      </c>
      <c r="O146" s="163" t="s">
        <v>48</v>
      </c>
      <c r="P146" s="181"/>
      <c r="Q146" s="163"/>
      <c r="R146" s="181"/>
      <c r="S146" s="190">
        <v>42521</v>
      </c>
      <c r="T146" s="181"/>
      <c r="U146" s="181"/>
      <c r="V146" s="193">
        <v>1228.75</v>
      </c>
      <c r="W146" s="200">
        <v>0</v>
      </c>
      <c r="X146" s="183"/>
      <c r="Y146" s="205">
        <v>0</v>
      </c>
      <c r="Z146" s="200">
        <v>1228.75</v>
      </c>
      <c r="AA146" s="180" t="s">
        <v>39</v>
      </c>
      <c r="AB146" s="182"/>
    </row>
    <row r="147" spans="1:28" ht="15.75" customHeight="1" x14ac:dyDescent="0.2">
      <c r="A147" s="162">
        <v>42507</v>
      </c>
      <c r="B147" s="181"/>
      <c r="C147" s="180" t="s">
        <v>896</v>
      </c>
      <c r="D147" s="181" t="s">
        <v>261</v>
      </c>
      <c r="E147" s="181" t="s">
        <v>897</v>
      </c>
      <c r="F147" s="181" t="s">
        <v>898</v>
      </c>
      <c r="G147" s="135" t="s">
        <v>187</v>
      </c>
      <c r="H147" s="180" t="s">
        <v>899</v>
      </c>
      <c r="I147" s="190">
        <v>42513</v>
      </c>
      <c r="J147" s="180" t="s">
        <v>30</v>
      </c>
      <c r="K147" s="163"/>
      <c r="L147" s="181"/>
      <c r="M147" s="180" t="s">
        <v>190</v>
      </c>
      <c r="N147" s="180" t="s">
        <v>377</v>
      </c>
      <c r="O147" s="163"/>
      <c r="P147" s="181" t="s">
        <v>900</v>
      </c>
      <c r="Q147" s="163" t="s">
        <v>48</v>
      </c>
      <c r="R147" s="181"/>
      <c r="S147" s="190">
        <v>42521</v>
      </c>
      <c r="T147" s="181"/>
      <c r="U147" s="181"/>
      <c r="V147" s="193">
        <v>1433.54</v>
      </c>
      <c r="W147" s="200">
        <v>0</v>
      </c>
      <c r="X147" s="183"/>
      <c r="Y147" s="205">
        <v>0</v>
      </c>
      <c r="Z147" s="200">
        <v>1433.54</v>
      </c>
      <c r="AA147" s="180" t="s">
        <v>39</v>
      </c>
      <c r="AB147" s="182"/>
    </row>
    <row r="148" spans="1:28" ht="15.75" customHeight="1" x14ac:dyDescent="0.2">
      <c r="A148" s="162">
        <v>42507</v>
      </c>
      <c r="B148" s="181"/>
      <c r="C148" s="180" t="s">
        <v>934</v>
      </c>
      <c r="D148" s="181" t="s">
        <v>249</v>
      </c>
      <c r="E148" s="181" t="s">
        <v>935</v>
      </c>
      <c r="F148" s="181" t="s">
        <v>936</v>
      </c>
      <c r="G148" s="135" t="s">
        <v>187</v>
      </c>
      <c r="H148" s="180" t="s">
        <v>937</v>
      </c>
      <c r="I148" s="190">
        <v>42532</v>
      </c>
      <c r="J148" s="180" t="s">
        <v>30</v>
      </c>
      <c r="K148" s="169"/>
      <c r="L148" s="181"/>
      <c r="M148" s="180" t="s">
        <v>186</v>
      </c>
      <c r="N148" s="180" t="s">
        <v>938</v>
      </c>
      <c r="O148" s="169"/>
      <c r="P148" s="181"/>
      <c r="Q148" s="169"/>
      <c r="R148" s="181"/>
      <c r="S148" s="190">
        <v>42528</v>
      </c>
      <c r="T148" s="181"/>
      <c r="U148" s="181"/>
      <c r="V148" s="193">
        <v>901.14</v>
      </c>
      <c r="W148" s="200">
        <v>0</v>
      </c>
      <c r="X148" s="183"/>
      <c r="Y148" s="205">
        <v>0</v>
      </c>
      <c r="Z148" s="200">
        <v>901.14</v>
      </c>
      <c r="AA148" s="180" t="s">
        <v>39</v>
      </c>
      <c r="AB148" s="182" t="s">
        <v>334</v>
      </c>
    </row>
    <row r="149" spans="1:28" ht="15.75" customHeight="1" x14ac:dyDescent="0.2">
      <c r="A149" s="162">
        <v>42507</v>
      </c>
      <c r="B149" s="181"/>
      <c r="C149" s="180" t="s">
        <v>911</v>
      </c>
      <c r="D149" s="181" t="s">
        <v>285</v>
      </c>
      <c r="E149" s="181" t="s">
        <v>666</v>
      </c>
      <c r="F149" s="181" t="s">
        <v>912</v>
      </c>
      <c r="G149" s="135" t="s">
        <v>187</v>
      </c>
      <c r="H149" s="180" t="s">
        <v>913</v>
      </c>
      <c r="I149" s="190">
        <v>42549</v>
      </c>
      <c r="J149" s="180" t="s">
        <v>30</v>
      </c>
      <c r="K149" s="163" t="s">
        <v>31</v>
      </c>
      <c r="L149" s="181"/>
      <c r="M149" s="180" t="s">
        <v>37</v>
      </c>
      <c r="N149" s="180" t="s">
        <v>914</v>
      </c>
      <c r="O149" s="163" t="s">
        <v>186</v>
      </c>
      <c r="P149" s="181" t="s">
        <v>915</v>
      </c>
      <c r="Q149" s="163"/>
      <c r="R149" s="181"/>
      <c r="S149" s="190">
        <v>42528</v>
      </c>
      <c r="T149" s="181"/>
      <c r="U149" s="181"/>
      <c r="V149" s="193">
        <v>2473.38</v>
      </c>
      <c r="W149" s="200">
        <v>0</v>
      </c>
      <c r="X149" s="183"/>
      <c r="Y149" s="205">
        <v>1236.68</v>
      </c>
      <c r="Z149" s="200">
        <v>1236.7</v>
      </c>
      <c r="AA149" s="180" t="s">
        <v>39</v>
      </c>
      <c r="AB149" s="182"/>
    </row>
    <row r="150" spans="1:28" ht="15.75" customHeight="1" x14ac:dyDescent="0.2">
      <c r="A150" s="162">
        <v>42507</v>
      </c>
      <c r="B150" s="181"/>
      <c r="C150" s="180" t="s">
        <v>929</v>
      </c>
      <c r="D150" s="181" t="s">
        <v>249</v>
      </c>
      <c r="E150" s="181" t="s">
        <v>930</v>
      </c>
      <c r="F150" s="181" t="s">
        <v>931</v>
      </c>
      <c r="G150" s="135" t="s">
        <v>187</v>
      </c>
      <c r="H150" s="180" t="s">
        <v>932</v>
      </c>
      <c r="I150" s="190">
        <v>42516</v>
      </c>
      <c r="J150" s="180" t="s">
        <v>30</v>
      </c>
      <c r="K150" s="163"/>
      <c r="L150" s="181"/>
      <c r="M150" s="180" t="s">
        <v>190</v>
      </c>
      <c r="N150" s="180" t="s">
        <v>933</v>
      </c>
      <c r="O150" s="163"/>
      <c r="P150" s="181"/>
      <c r="Q150" s="163" t="s">
        <v>48</v>
      </c>
      <c r="R150" s="181"/>
      <c r="S150" s="190">
        <v>42522</v>
      </c>
      <c r="T150" s="181"/>
      <c r="U150" s="181"/>
      <c r="V150" s="193">
        <v>901.14</v>
      </c>
      <c r="W150" s="200">
        <v>0</v>
      </c>
      <c r="X150" s="183"/>
      <c r="Y150" s="205">
        <v>0</v>
      </c>
      <c r="Z150" s="200">
        <v>901.14</v>
      </c>
      <c r="AA150" s="180" t="s">
        <v>39</v>
      </c>
      <c r="AB150" s="182"/>
    </row>
    <row r="151" spans="1:28" ht="15.75" customHeight="1" x14ac:dyDescent="0.2">
      <c r="A151" s="162">
        <v>42488</v>
      </c>
      <c r="B151" s="181"/>
      <c r="C151" s="180" t="s">
        <v>1027</v>
      </c>
      <c r="D151" s="181" t="s">
        <v>652</v>
      </c>
      <c r="E151" s="181" t="s">
        <v>1028</v>
      </c>
      <c r="F151" s="181" t="s">
        <v>1029</v>
      </c>
      <c r="G151" s="135" t="s">
        <v>187</v>
      </c>
      <c r="H151" s="180" t="s">
        <v>1030</v>
      </c>
      <c r="I151" s="190">
        <v>42541</v>
      </c>
      <c r="J151" s="180" t="s">
        <v>30</v>
      </c>
      <c r="K151" s="169"/>
      <c r="L151" s="181"/>
      <c r="M151" s="180" t="s">
        <v>190</v>
      </c>
      <c r="N151" s="180"/>
      <c r="O151" s="163"/>
      <c r="P151" s="181"/>
      <c r="Q151" s="169"/>
      <c r="R151" s="181"/>
      <c r="S151" s="190">
        <v>42534</v>
      </c>
      <c r="T151" s="181"/>
      <c r="U151" s="181"/>
      <c r="V151" s="193">
        <v>1600</v>
      </c>
      <c r="W151" s="200">
        <v>0</v>
      </c>
      <c r="X151" s="183"/>
      <c r="Y151" s="205">
        <v>0</v>
      </c>
      <c r="Z151" s="200">
        <v>1600</v>
      </c>
      <c r="AA151" s="180" t="s">
        <v>39</v>
      </c>
      <c r="AB151" s="182" t="s">
        <v>1031</v>
      </c>
    </row>
    <row r="152" spans="1:28" ht="15.75" customHeight="1" x14ac:dyDescent="0.2">
      <c r="A152" s="162">
        <v>42512</v>
      </c>
      <c r="B152" s="181"/>
      <c r="C152" s="180" t="s">
        <v>941</v>
      </c>
      <c r="D152" s="181" t="s">
        <v>588</v>
      </c>
      <c r="E152" s="181" t="s">
        <v>942</v>
      </c>
      <c r="F152" s="181" t="s">
        <v>943</v>
      </c>
      <c r="G152" s="135" t="s">
        <v>187</v>
      </c>
      <c r="H152" s="180" t="s">
        <v>944</v>
      </c>
      <c r="I152" s="190">
        <v>42517</v>
      </c>
      <c r="J152" s="180" t="s">
        <v>30</v>
      </c>
      <c r="K152" s="163"/>
      <c r="L152" s="181"/>
      <c r="M152" s="180" t="s">
        <v>190</v>
      </c>
      <c r="N152" s="180">
        <v>10001118</v>
      </c>
      <c r="O152" s="163" t="s">
        <v>48</v>
      </c>
      <c r="P152" s="181"/>
      <c r="Q152" s="163"/>
      <c r="R152" s="181"/>
      <c r="S152" s="190">
        <v>42528</v>
      </c>
      <c r="T152" s="181"/>
      <c r="U152" s="181"/>
      <c r="V152" s="193">
        <v>2703.44</v>
      </c>
      <c r="W152" s="200">
        <v>0</v>
      </c>
      <c r="X152" s="183"/>
      <c r="Y152" s="205">
        <v>0</v>
      </c>
      <c r="Z152" s="200">
        <v>2703.44</v>
      </c>
      <c r="AA152" s="180" t="s">
        <v>39</v>
      </c>
      <c r="AB152" s="182"/>
    </row>
    <row r="153" spans="1:28" ht="15.75" customHeight="1" x14ac:dyDescent="0.2">
      <c r="A153" s="162">
        <v>42510</v>
      </c>
      <c r="B153" s="181"/>
      <c r="C153" s="180" t="s">
        <v>945</v>
      </c>
      <c r="D153" s="181" t="s">
        <v>588</v>
      </c>
      <c r="E153" s="181" t="s">
        <v>319</v>
      </c>
      <c r="F153" s="181" t="s">
        <v>946</v>
      </c>
      <c r="G153" s="135" t="s">
        <v>187</v>
      </c>
      <c r="H153" s="180" t="s">
        <v>947</v>
      </c>
      <c r="I153" s="190">
        <v>42521</v>
      </c>
      <c r="J153" s="180" t="s">
        <v>30</v>
      </c>
      <c r="K153" s="163"/>
      <c r="L153" s="181"/>
      <c r="M153" s="180" t="s">
        <v>186</v>
      </c>
      <c r="N153" s="180" t="s">
        <v>948</v>
      </c>
      <c r="O153" s="163"/>
      <c r="P153" s="181"/>
      <c r="Q153" s="163" t="s">
        <v>48</v>
      </c>
      <c r="R153" s="181"/>
      <c r="S153" s="190">
        <v>42542</v>
      </c>
      <c r="T153" s="181"/>
      <c r="U153" s="181"/>
      <c r="V153" s="193">
        <v>1761.33</v>
      </c>
      <c r="W153" s="200">
        <v>0</v>
      </c>
      <c r="X153" s="183"/>
      <c r="Y153" s="205">
        <v>0</v>
      </c>
      <c r="Z153" s="200">
        <v>1761.33</v>
      </c>
      <c r="AA153" s="180" t="s">
        <v>39</v>
      </c>
      <c r="AB153" s="182"/>
    </row>
    <row r="154" spans="1:28" ht="15.75" customHeight="1" x14ac:dyDescent="0.2">
      <c r="A154" s="162">
        <v>42509</v>
      </c>
      <c r="B154" s="181"/>
      <c r="C154" s="180" t="s">
        <v>957</v>
      </c>
      <c r="D154" s="181" t="s">
        <v>958</v>
      </c>
      <c r="E154" s="181" t="s">
        <v>959</v>
      </c>
      <c r="F154" s="181" t="s">
        <v>960</v>
      </c>
      <c r="G154" s="135" t="s">
        <v>187</v>
      </c>
      <c r="H154" s="180" t="s">
        <v>961</v>
      </c>
      <c r="I154" s="190">
        <v>42531</v>
      </c>
      <c r="J154" s="180" t="s">
        <v>30</v>
      </c>
      <c r="K154" s="163"/>
      <c r="L154" s="181"/>
      <c r="M154" s="180" t="s">
        <v>190</v>
      </c>
      <c r="N154" s="180" t="s">
        <v>962</v>
      </c>
      <c r="O154" s="163"/>
      <c r="P154" s="181" t="s">
        <v>377</v>
      </c>
      <c r="Q154" s="163"/>
      <c r="R154" s="181" t="s">
        <v>759</v>
      </c>
      <c r="S154" s="190">
        <v>42524</v>
      </c>
      <c r="T154" s="181"/>
      <c r="U154" s="181"/>
      <c r="V154" s="193">
        <v>791.48</v>
      </c>
      <c r="W154" s="200">
        <v>0</v>
      </c>
      <c r="X154" s="183"/>
      <c r="Y154" s="205">
        <v>0</v>
      </c>
      <c r="Z154" s="200">
        <v>791.48</v>
      </c>
      <c r="AA154" s="180" t="s">
        <v>39</v>
      </c>
      <c r="AB154" s="182"/>
    </row>
    <row r="155" spans="1:28" ht="15.75" customHeight="1" x14ac:dyDescent="0.2">
      <c r="A155" s="162">
        <v>42513</v>
      </c>
      <c r="B155" s="181"/>
      <c r="C155" s="180" t="s">
        <v>953</v>
      </c>
      <c r="D155" s="181" t="s">
        <v>256</v>
      </c>
      <c r="E155" s="181" t="s">
        <v>954</v>
      </c>
      <c r="F155" s="181" t="s">
        <v>955</v>
      </c>
      <c r="G155" s="135" t="s">
        <v>187</v>
      </c>
      <c r="H155" s="180" t="s">
        <v>956</v>
      </c>
      <c r="I155" s="190">
        <v>42542</v>
      </c>
      <c r="J155" s="180" t="s">
        <v>30</v>
      </c>
      <c r="K155" s="163"/>
      <c r="L155" s="181"/>
      <c r="M155" s="180" t="s">
        <v>190</v>
      </c>
      <c r="N155" s="180"/>
      <c r="O155" s="163"/>
      <c r="P155" s="181"/>
      <c r="Q155" s="163"/>
      <c r="R155" s="181"/>
      <c r="S155" s="190">
        <v>42524</v>
      </c>
      <c r="T155" s="181"/>
      <c r="U155" s="181"/>
      <c r="V155" s="193">
        <v>2473.38</v>
      </c>
      <c r="W155" s="200">
        <v>0</v>
      </c>
      <c r="X155" s="183"/>
      <c r="Y155" s="205">
        <v>0</v>
      </c>
      <c r="Z155" s="200">
        <v>2473.38</v>
      </c>
      <c r="AA155" s="180" t="s">
        <v>39</v>
      </c>
      <c r="AB155" s="182"/>
    </row>
    <row r="156" spans="1:28" ht="15.75" customHeight="1" x14ac:dyDescent="0.2">
      <c r="A156" s="162">
        <v>42495</v>
      </c>
      <c r="B156" s="181"/>
      <c r="C156" s="180" t="s">
        <v>963</v>
      </c>
      <c r="D156" s="181" t="s">
        <v>256</v>
      </c>
      <c r="E156" s="181" t="s">
        <v>476</v>
      </c>
      <c r="F156" s="181" t="s">
        <v>348</v>
      </c>
      <c r="G156" s="135" t="s">
        <v>187</v>
      </c>
      <c r="H156" s="180" t="s">
        <v>964</v>
      </c>
      <c r="I156" s="190">
        <v>42514</v>
      </c>
      <c r="J156" s="180" t="s">
        <v>30</v>
      </c>
      <c r="K156" s="163"/>
      <c r="L156" s="181"/>
      <c r="M156" s="180" t="s">
        <v>190</v>
      </c>
      <c r="N156" s="180" t="s">
        <v>965</v>
      </c>
      <c r="O156" s="163"/>
      <c r="P156" s="181"/>
      <c r="Q156" s="163" t="s">
        <v>48</v>
      </c>
      <c r="R156" s="181"/>
      <c r="S156" s="190">
        <v>42528</v>
      </c>
      <c r="T156" s="181"/>
      <c r="U156" s="181"/>
      <c r="V156" s="193">
        <v>2061.15</v>
      </c>
      <c r="W156" s="200">
        <v>0</v>
      </c>
      <c r="X156" s="183"/>
      <c r="Y156" s="205">
        <v>0</v>
      </c>
      <c r="Z156" s="200">
        <v>2061.15</v>
      </c>
      <c r="AA156" s="180" t="s">
        <v>39</v>
      </c>
      <c r="AB156" s="182"/>
    </row>
    <row r="157" spans="1:28" ht="15.75" customHeight="1" x14ac:dyDescent="0.2">
      <c r="A157" s="162">
        <v>42509</v>
      </c>
      <c r="B157" s="181"/>
      <c r="C157" s="180" t="s">
        <v>1003</v>
      </c>
      <c r="D157" s="181" t="s">
        <v>304</v>
      </c>
      <c r="E157" s="181" t="s">
        <v>307</v>
      </c>
      <c r="F157" s="181" t="s">
        <v>308</v>
      </c>
      <c r="G157" s="135" t="s">
        <v>187</v>
      </c>
      <c r="H157" s="180" t="s">
        <v>1004</v>
      </c>
      <c r="I157" s="190">
        <v>42545</v>
      </c>
      <c r="J157" s="180" t="s">
        <v>30</v>
      </c>
      <c r="K157" s="163"/>
      <c r="L157" s="181"/>
      <c r="M157" s="180" t="s">
        <v>190</v>
      </c>
      <c r="N157" s="180" t="s">
        <v>829</v>
      </c>
      <c r="O157" s="163" t="s">
        <v>192</v>
      </c>
      <c r="P157" s="181" t="s">
        <v>1005</v>
      </c>
      <c r="Q157" s="163"/>
      <c r="R157" s="181" t="s">
        <v>386</v>
      </c>
      <c r="S157" s="190">
        <v>42541</v>
      </c>
      <c r="T157" s="181"/>
      <c r="U157" s="181"/>
      <c r="V157" s="193">
        <v>1188</v>
      </c>
      <c r="W157" s="200">
        <v>0</v>
      </c>
      <c r="X157" s="183"/>
      <c r="Y157" s="205">
        <v>0</v>
      </c>
      <c r="Z157" s="200">
        <v>1188</v>
      </c>
      <c r="AA157" s="180" t="s">
        <v>39</v>
      </c>
      <c r="AB157" s="182"/>
    </row>
    <row r="158" spans="1:28" ht="15.75" customHeight="1" x14ac:dyDescent="0.2">
      <c r="A158" s="162">
        <v>42495</v>
      </c>
      <c r="B158" s="181"/>
      <c r="C158" s="180" t="s">
        <v>1006</v>
      </c>
      <c r="D158" s="181" t="s">
        <v>304</v>
      </c>
      <c r="E158" s="181" t="s">
        <v>307</v>
      </c>
      <c r="F158" s="181" t="s">
        <v>308</v>
      </c>
      <c r="G158" s="135" t="s">
        <v>187</v>
      </c>
      <c r="H158" s="180" t="s">
        <v>1007</v>
      </c>
      <c r="I158" s="190">
        <v>42529</v>
      </c>
      <c r="J158" s="180" t="s">
        <v>30</v>
      </c>
      <c r="K158" s="163" t="s">
        <v>31</v>
      </c>
      <c r="L158" s="181"/>
      <c r="M158" s="180" t="s">
        <v>168</v>
      </c>
      <c r="N158" s="180" t="s">
        <v>1008</v>
      </c>
      <c r="O158" s="163" t="s">
        <v>186</v>
      </c>
      <c r="P158" s="181" t="s">
        <v>1009</v>
      </c>
      <c r="Q158" s="163" t="s">
        <v>48</v>
      </c>
      <c r="R158" s="181"/>
      <c r="S158" s="190">
        <v>42539</v>
      </c>
      <c r="T158" s="181"/>
      <c r="U158" s="181"/>
      <c r="V158" s="193">
        <v>1188</v>
      </c>
      <c r="W158" s="200">
        <v>0</v>
      </c>
      <c r="X158" s="183"/>
      <c r="Y158" s="205">
        <v>594</v>
      </c>
      <c r="Z158" s="200">
        <v>594</v>
      </c>
      <c r="AA158" s="180" t="s">
        <v>39</v>
      </c>
      <c r="AB158" s="182"/>
    </row>
    <row r="159" spans="1:28" ht="15.75" customHeight="1" x14ac:dyDescent="0.2">
      <c r="A159" s="162">
        <v>42513</v>
      </c>
      <c r="B159" s="181"/>
      <c r="C159" s="180" t="s">
        <v>1515</v>
      </c>
      <c r="D159" s="181" t="s">
        <v>395</v>
      </c>
      <c r="E159" s="181" t="s">
        <v>1516</v>
      </c>
      <c r="F159" s="181" t="s">
        <v>1517</v>
      </c>
      <c r="G159" s="135" t="s">
        <v>187</v>
      </c>
      <c r="H159" s="180" t="s">
        <v>1518</v>
      </c>
      <c r="I159" s="190">
        <v>42612</v>
      </c>
      <c r="J159" s="180" t="s">
        <v>30</v>
      </c>
      <c r="K159" s="167"/>
      <c r="L159" s="181"/>
      <c r="M159" s="180" t="s">
        <v>190</v>
      </c>
      <c r="N159" s="180" t="s">
        <v>248</v>
      </c>
      <c r="O159" s="170" t="s">
        <v>276</v>
      </c>
      <c r="P159" s="181" t="s">
        <v>278</v>
      </c>
      <c r="Q159" s="167"/>
      <c r="R159" s="181" t="s">
        <v>1519</v>
      </c>
      <c r="S159" s="190">
        <v>42579</v>
      </c>
      <c r="T159" s="181"/>
      <c r="U159" s="181"/>
      <c r="V159" s="193">
        <v>2244.1799999999998</v>
      </c>
      <c r="W159" s="200">
        <v>0</v>
      </c>
      <c r="X159" s="183" t="s">
        <v>254</v>
      </c>
      <c r="Y159" s="205">
        <v>0</v>
      </c>
      <c r="Z159" s="200">
        <v>2244.1799999999998</v>
      </c>
      <c r="AA159" s="180" t="s">
        <v>39</v>
      </c>
      <c r="AB159" s="182"/>
    </row>
    <row r="160" spans="1:28" ht="15.75" customHeight="1" x14ac:dyDescent="0.2">
      <c r="A160" s="162">
        <v>42506</v>
      </c>
      <c r="B160" s="181"/>
      <c r="C160" s="180" t="s">
        <v>1010</v>
      </c>
      <c r="D160" s="181" t="s">
        <v>285</v>
      </c>
      <c r="E160" s="181" t="s">
        <v>1011</v>
      </c>
      <c r="F160" s="181" t="s">
        <v>1012</v>
      </c>
      <c r="G160" s="135" t="s">
        <v>187</v>
      </c>
      <c r="H160" s="180" t="s">
        <v>1013</v>
      </c>
      <c r="I160" s="190">
        <v>42506</v>
      </c>
      <c r="J160" s="180" t="s">
        <v>30</v>
      </c>
      <c r="K160" s="163" t="s">
        <v>31</v>
      </c>
      <c r="L160" s="181"/>
      <c r="M160" s="180" t="s">
        <v>186</v>
      </c>
      <c r="N160" s="180" t="s">
        <v>1014</v>
      </c>
      <c r="O160" s="163" t="s">
        <v>37</v>
      </c>
      <c r="P160" s="181" t="s">
        <v>669</v>
      </c>
      <c r="Q160" s="163" t="s">
        <v>48</v>
      </c>
      <c r="R160" s="181"/>
      <c r="S160" s="190">
        <v>42551</v>
      </c>
      <c r="T160" s="181"/>
      <c r="U160" s="181"/>
      <c r="V160" s="193">
        <v>2473.38</v>
      </c>
      <c r="W160" s="200">
        <v>0</v>
      </c>
      <c r="X160" s="183"/>
      <c r="Y160" s="205">
        <v>1236.68</v>
      </c>
      <c r="Z160" s="200">
        <v>1236.7</v>
      </c>
      <c r="AA160" s="180" t="s">
        <v>39</v>
      </c>
      <c r="AB160" s="182"/>
    </row>
    <row r="161" spans="1:28" ht="15.75" customHeight="1" x14ac:dyDescent="0.2">
      <c r="A161" s="162">
        <v>42485</v>
      </c>
      <c r="B161" s="181"/>
      <c r="C161" s="180" t="s">
        <v>544</v>
      </c>
      <c r="D161" s="181" t="s">
        <v>350</v>
      </c>
      <c r="E161" s="181" t="s">
        <v>351</v>
      </c>
      <c r="F161" s="181" t="s">
        <v>352</v>
      </c>
      <c r="G161" s="135" t="s">
        <v>187</v>
      </c>
      <c r="H161" s="180" t="s">
        <v>545</v>
      </c>
      <c r="I161" s="190">
        <v>42509</v>
      </c>
      <c r="J161" s="180" t="s">
        <v>30</v>
      </c>
      <c r="K161" s="163" t="s">
        <v>31</v>
      </c>
      <c r="L161" s="181"/>
      <c r="M161" s="180" t="s">
        <v>190</v>
      </c>
      <c r="N161" s="180"/>
      <c r="O161" s="163" t="s">
        <v>170</v>
      </c>
      <c r="P161" s="181"/>
      <c r="Q161" s="163"/>
      <c r="R161" s="181"/>
      <c r="S161" s="190">
        <v>42541</v>
      </c>
      <c r="T161" s="181"/>
      <c r="U161" s="181"/>
      <c r="V161" s="193">
        <v>2519</v>
      </c>
      <c r="W161" s="200">
        <v>0</v>
      </c>
      <c r="X161" s="183"/>
      <c r="Y161" s="205">
        <v>1260</v>
      </c>
      <c r="Z161" s="200">
        <v>1259</v>
      </c>
      <c r="AA161" s="180" t="s">
        <v>39</v>
      </c>
      <c r="AB161" s="182"/>
    </row>
    <row r="162" spans="1:28" ht="15.75" customHeight="1" x14ac:dyDescent="0.2">
      <c r="A162" s="162">
        <v>42513</v>
      </c>
      <c r="B162" s="181"/>
      <c r="C162" s="180" t="s">
        <v>1015</v>
      </c>
      <c r="D162" s="181" t="s">
        <v>249</v>
      </c>
      <c r="E162" s="181" t="s">
        <v>525</v>
      </c>
      <c r="F162" s="181" t="s">
        <v>831</v>
      </c>
      <c r="G162" s="135" t="s">
        <v>187</v>
      </c>
      <c r="H162" s="180" t="s">
        <v>1016</v>
      </c>
      <c r="I162" s="190">
        <v>42550</v>
      </c>
      <c r="J162" s="180" t="s">
        <v>30</v>
      </c>
      <c r="K162" s="163"/>
      <c r="L162" s="181"/>
      <c r="M162" s="180" t="s">
        <v>190</v>
      </c>
      <c r="N162" s="180" t="s">
        <v>833</v>
      </c>
      <c r="O162" s="163" t="s">
        <v>48</v>
      </c>
      <c r="P162" s="181"/>
      <c r="Q162" s="163"/>
      <c r="R162" s="181"/>
      <c r="S162" s="190">
        <v>42528</v>
      </c>
      <c r="T162" s="181"/>
      <c r="U162" s="181"/>
      <c r="V162" s="193">
        <v>2703.44</v>
      </c>
      <c r="W162" s="200">
        <v>0</v>
      </c>
      <c r="X162" s="183"/>
      <c r="Y162" s="205">
        <v>0</v>
      </c>
      <c r="Z162" s="200">
        <v>2703.44</v>
      </c>
      <c r="AA162" s="180" t="s">
        <v>39</v>
      </c>
      <c r="AB162" s="182"/>
    </row>
    <row r="163" spans="1:28" ht="15.75" customHeight="1" x14ac:dyDescent="0.2">
      <c r="A163" s="162">
        <v>42515</v>
      </c>
      <c r="B163" s="181"/>
      <c r="C163" s="180" t="s">
        <v>1017</v>
      </c>
      <c r="D163" s="181" t="s">
        <v>256</v>
      </c>
      <c r="E163" s="181" t="s">
        <v>1018</v>
      </c>
      <c r="F163" s="181" t="s">
        <v>1019</v>
      </c>
      <c r="G163" s="135" t="s">
        <v>187</v>
      </c>
      <c r="H163" s="180" t="s">
        <v>1020</v>
      </c>
      <c r="I163" s="190">
        <v>42531</v>
      </c>
      <c r="J163" s="180" t="s">
        <v>30</v>
      </c>
      <c r="K163" s="163"/>
      <c r="L163" s="181"/>
      <c r="M163" s="180" t="s">
        <v>186</v>
      </c>
      <c r="N163" s="180" t="s">
        <v>1021</v>
      </c>
      <c r="O163" s="163" t="s">
        <v>48</v>
      </c>
      <c r="P163" s="181"/>
      <c r="Q163" s="163"/>
      <c r="R163" s="181"/>
      <c r="S163" s="190">
        <v>42528</v>
      </c>
      <c r="T163" s="181"/>
      <c r="U163" s="181"/>
      <c r="V163" s="193">
        <v>3572.66</v>
      </c>
      <c r="W163" s="200">
        <v>0</v>
      </c>
      <c r="X163" s="183"/>
      <c r="Y163" s="205">
        <v>0</v>
      </c>
      <c r="Z163" s="200">
        <v>3572.66</v>
      </c>
      <c r="AA163" s="180" t="s">
        <v>39</v>
      </c>
      <c r="AB163" s="182"/>
    </row>
    <row r="164" spans="1:28" ht="15.75" customHeight="1" x14ac:dyDescent="0.2">
      <c r="A164" s="162">
        <v>42513</v>
      </c>
      <c r="B164" s="181"/>
      <c r="C164" s="180" t="s">
        <v>1125</v>
      </c>
      <c r="D164" s="181" t="s">
        <v>249</v>
      </c>
      <c r="E164" s="181" t="s">
        <v>1126</v>
      </c>
      <c r="F164" s="181" t="s">
        <v>1127</v>
      </c>
      <c r="G164" s="135" t="s">
        <v>187</v>
      </c>
      <c r="H164" s="180" t="s">
        <v>1128</v>
      </c>
      <c r="I164" s="190">
        <v>42576</v>
      </c>
      <c r="J164" s="180" t="s">
        <v>30</v>
      </c>
      <c r="K164" s="163"/>
      <c r="L164" s="181"/>
      <c r="M164" s="180" t="s">
        <v>186</v>
      </c>
      <c r="N164" s="180" t="s">
        <v>1129</v>
      </c>
      <c r="O164" s="163"/>
      <c r="P164" s="181"/>
      <c r="Q164" s="163" t="s">
        <v>48</v>
      </c>
      <c r="R164" s="181"/>
      <c r="S164" s="190">
        <v>42536</v>
      </c>
      <c r="T164" s="181"/>
      <c r="U164" s="181"/>
      <c r="V164" s="193">
        <v>4120.03</v>
      </c>
      <c r="W164" s="200">
        <v>0</v>
      </c>
      <c r="X164" s="183"/>
      <c r="Y164" s="205">
        <v>0</v>
      </c>
      <c r="Z164" s="200">
        <v>4120.03</v>
      </c>
      <c r="AA164" s="180" t="s">
        <v>39</v>
      </c>
      <c r="AB164" s="182"/>
    </row>
    <row r="165" spans="1:28" ht="15.75" customHeight="1" x14ac:dyDescent="0.2">
      <c r="A165" s="162">
        <v>42506</v>
      </c>
      <c r="B165" s="181"/>
      <c r="C165" s="180" t="s">
        <v>1035</v>
      </c>
      <c r="D165" s="181" t="s">
        <v>1036</v>
      </c>
      <c r="E165" s="181" t="s">
        <v>1037</v>
      </c>
      <c r="F165" s="181" t="s">
        <v>1038</v>
      </c>
      <c r="G165" s="135" t="s">
        <v>187</v>
      </c>
      <c r="H165" s="180" t="s">
        <v>1039</v>
      </c>
      <c r="I165" s="190">
        <v>42567</v>
      </c>
      <c r="J165" s="180" t="s">
        <v>30</v>
      </c>
      <c r="K165" s="163"/>
      <c r="L165" s="181"/>
      <c r="M165" s="180" t="s">
        <v>186</v>
      </c>
      <c r="N165" s="180" t="s">
        <v>1040</v>
      </c>
      <c r="O165" s="163"/>
      <c r="P165" s="181"/>
      <c r="Q165" s="163"/>
      <c r="R165" s="181"/>
      <c r="S165" s="190">
        <v>42535</v>
      </c>
      <c r="T165" s="181"/>
      <c r="U165" s="181"/>
      <c r="V165" s="193">
        <v>2487.7399999999998</v>
      </c>
      <c r="W165" s="200">
        <v>0</v>
      </c>
      <c r="X165" s="183"/>
      <c r="Y165" s="205">
        <v>0</v>
      </c>
      <c r="Z165" s="200">
        <v>2487.7399999999998</v>
      </c>
      <c r="AA165" s="180" t="s">
        <v>39</v>
      </c>
      <c r="AB165" s="182"/>
    </row>
    <row r="166" spans="1:28" ht="15.75" customHeight="1" x14ac:dyDescent="0.2">
      <c r="A166" s="162">
        <v>42495</v>
      </c>
      <c r="B166" s="181"/>
      <c r="C166" s="180" t="s">
        <v>1024</v>
      </c>
      <c r="D166" s="181" t="s">
        <v>304</v>
      </c>
      <c r="E166" s="181" t="s">
        <v>307</v>
      </c>
      <c r="F166" s="181" t="s">
        <v>308</v>
      </c>
      <c r="G166" s="135" t="s">
        <v>187</v>
      </c>
      <c r="H166" s="180" t="s">
        <v>1025</v>
      </c>
      <c r="I166" s="190">
        <v>42521</v>
      </c>
      <c r="J166" s="180" t="s">
        <v>30</v>
      </c>
      <c r="K166" s="163"/>
      <c r="L166" s="181"/>
      <c r="M166" s="180" t="s">
        <v>192</v>
      </c>
      <c r="N166" s="180" t="s">
        <v>1026</v>
      </c>
      <c r="O166" s="163" t="s">
        <v>48</v>
      </c>
      <c r="P166" s="181"/>
      <c r="Q166" s="163"/>
      <c r="R166" s="181"/>
      <c r="S166" s="190">
        <v>42541</v>
      </c>
      <c r="T166" s="181"/>
      <c r="U166" s="181"/>
      <c r="V166" s="193">
        <v>1188</v>
      </c>
      <c r="W166" s="200">
        <v>0</v>
      </c>
      <c r="X166" s="183"/>
      <c r="Y166" s="205">
        <v>0</v>
      </c>
      <c r="Z166" s="200">
        <v>1188</v>
      </c>
      <c r="AA166" s="180" t="s">
        <v>39</v>
      </c>
      <c r="AB166" s="182"/>
    </row>
    <row r="167" spans="1:28" ht="15.75" customHeight="1" x14ac:dyDescent="0.2">
      <c r="A167" s="162">
        <v>42519</v>
      </c>
      <c r="B167" s="181"/>
      <c r="C167" s="180" t="s">
        <v>1060</v>
      </c>
      <c r="D167" s="181" t="s">
        <v>249</v>
      </c>
      <c r="E167" s="181" t="s">
        <v>519</v>
      </c>
      <c r="F167" s="181" t="s">
        <v>520</v>
      </c>
      <c r="G167" s="135" t="s">
        <v>187</v>
      </c>
      <c r="H167" s="180" t="s">
        <v>1061</v>
      </c>
      <c r="I167" s="190">
        <v>42535</v>
      </c>
      <c r="J167" s="180" t="s">
        <v>30</v>
      </c>
      <c r="K167" s="163"/>
      <c r="L167" s="181"/>
      <c r="M167" s="180" t="s">
        <v>190</v>
      </c>
      <c r="N167" s="180"/>
      <c r="O167" s="163"/>
      <c r="P167" s="181"/>
      <c r="Q167" s="163"/>
      <c r="R167" s="181"/>
      <c r="S167" s="190">
        <v>42548</v>
      </c>
      <c r="T167" s="181"/>
      <c r="U167" s="181"/>
      <c r="V167" s="193">
        <v>2731.97</v>
      </c>
      <c r="W167" s="200">
        <v>0</v>
      </c>
      <c r="X167" s="183"/>
      <c r="Y167" s="205">
        <v>0</v>
      </c>
      <c r="Z167" s="200">
        <v>2731.97</v>
      </c>
      <c r="AA167" s="180" t="s">
        <v>39</v>
      </c>
      <c r="AB167" s="182"/>
    </row>
    <row r="168" spans="1:28" ht="15.75" customHeight="1" x14ac:dyDescent="0.2">
      <c r="A168" s="162">
        <v>42521</v>
      </c>
      <c r="B168" s="181"/>
      <c r="C168" s="180" t="s">
        <v>1032</v>
      </c>
      <c r="D168" s="181" t="s">
        <v>304</v>
      </c>
      <c r="E168" s="181" t="s">
        <v>307</v>
      </c>
      <c r="F168" s="181" t="s">
        <v>308</v>
      </c>
      <c r="G168" s="135" t="s">
        <v>187</v>
      </c>
      <c r="H168" s="180" t="s">
        <v>1033</v>
      </c>
      <c r="I168" s="190">
        <v>42542</v>
      </c>
      <c r="J168" s="180" t="s">
        <v>30</v>
      </c>
      <c r="K168" s="163"/>
      <c r="L168" s="181"/>
      <c r="M168" s="180" t="s">
        <v>190</v>
      </c>
      <c r="N168" s="180" t="s">
        <v>1034</v>
      </c>
      <c r="O168" s="163" t="s">
        <v>48</v>
      </c>
      <c r="P168" s="181"/>
      <c r="Q168" s="163"/>
      <c r="R168" s="181"/>
      <c r="S168" s="190">
        <v>42542</v>
      </c>
      <c r="T168" s="181"/>
      <c r="U168" s="181"/>
      <c r="V168" s="193">
        <v>1188</v>
      </c>
      <c r="W168" s="200">
        <v>0</v>
      </c>
      <c r="X168" s="183"/>
      <c r="Y168" s="205">
        <v>0</v>
      </c>
      <c r="Z168" s="200">
        <v>1188</v>
      </c>
      <c r="AA168" s="180" t="s">
        <v>39</v>
      </c>
      <c r="AB168" s="182"/>
    </row>
    <row r="169" spans="1:28" ht="15.75" customHeight="1" x14ac:dyDescent="0.2">
      <c r="A169" s="162">
        <v>42509</v>
      </c>
      <c r="B169" s="181"/>
      <c r="C169" s="180" t="s">
        <v>1041</v>
      </c>
      <c r="D169" s="181" t="s">
        <v>249</v>
      </c>
      <c r="E169" s="181" t="s">
        <v>1042</v>
      </c>
      <c r="F169" s="181" t="s">
        <v>1043</v>
      </c>
      <c r="G169" s="135" t="s">
        <v>187</v>
      </c>
      <c r="H169" s="180" t="s">
        <v>1044</v>
      </c>
      <c r="I169" s="190">
        <v>42517</v>
      </c>
      <c r="J169" s="180" t="s">
        <v>30</v>
      </c>
      <c r="K169" s="163"/>
      <c r="L169" s="181"/>
      <c r="M169" s="180" t="s">
        <v>181</v>
      </c>
      <c r="N169" s="180" t="s">
        <v>489</v>
      </c>
      <c r="O169" s="163"/>
      <c r="P169" s="181"/>
      <c r="Q169" s="163" t="s">
        <v>48</v>
      </c>
      <c r="R169" s="181"/>
      <c r="S169" s="190">
        <v>42535</v>
      </c>
      <c r="T169" s="181"/>
      <c r="U169" s="181"/>
      <c r="V169" s="193">
        <v>1877.39</v>
      </c>
      <c r="W169" s="200">
        <v>0</v>
      </c>
      <c r="X169" s="183"/>
      <c r="Y169" s="205">
        <v>0</v>
      </c>
      <c r="Z169" s="200">
        <v>1877.39</v>
      </c>
      <c r="AA169" s="180" t="s">
        <v>39</v>
      </c>
      <c r="AB169" s="182"/>
    </row>
    <row r="170" spans="1:28" ht="15.75" customHeight="1" x14ac:dyDescent="0.2">
      <c r="A170" s="162">
        <v>42509</v>
      </c>
      <c r="B170" s="181"/>
      <c r="C170" s="180" t="s">
        <v>1055</v>
      </c>
      <c r="D170" s="181" t="s">
        <v>275</v>
      </c>
      <c r="E170" s="181" t="s">
        <v>1056</v>
      </c>
      <c r="F170" s="181" t="s">
        <v>1057</v>
      </c>
      <c r="G170" s="135" t="s">
        <v>187</v>
      </c>
      <c r="H170" s="180" t="s">
        <v>1058</v>
      </c>
      <c r="I170" s="190">
        <v>42509</v>
      </c>
      <c r="J170" s="180" t="s">
        <v>30</v>
      </c>
      <c r="K170" s="163"/>
      <c r="L170" s="181"/>
      <c r="M170" s="180" t="s">
        <v>190</v>
      </c>
      <c r="N170" s="180" t="s">
        <v>1059</v>
      </c>
      <c r="O170" s="163"/>
      <c r="P170" s="181" t="s">
        <v>299</v>
      </c>
      <c r="Q170" s="163" t="s">
        <v>48</v>
      </c>
      <c r="R170" s="181"/>
      <c r="S170" s="190">
        <v>42528</v>
      </c>
      <c r="T170" s="181"/>
      <c r="U170" s="181"/>
      <c r="V170" s="193">
        <v>4122.3</v>
      </c>
      <c r="W170" s="200">
        <v>0</v>
      </c>
      <c r="X170" s="183"/>
      <c r="Y170" s="205">
        <v>0</v>
      </c>
      <c r="Z170" s="200">
        <v>4122.3</v>
      </c>
      <c r="AA170" s="180" t="s">
        <v>39</v>
      </c>
      <c r="AB170" s="182"/>
    </row>
    <row r="171" spans="1:28" ht="15.75" customHeight="1" x14ac:dyDescent="0.2">
      <c r="A171" s="162">
        <v>42514</v>
      </c>
      <c r="B171" s="181"/>
      <c r="C171" s="180" t="s">
        <v>1045</v>
      </c>
      <c r="D171" s="181" t="s">
        <v>275</v>
      </c>
      <c r="E171" s="181" t="s">
        <v>1046</v>
      </c>
      <c r="F171" s="181" t="s">
        <v>1047</v>
      </c>
      <c r="G171" s="135" t="s">
        <v>187</v>
      </c>
      <c r="H171" s="180" t="s">
        <v>1048</v>
      </c>
      <c r="I171" s="190">
        <v>42528</v>
      </c>
      <c r="J171" s="180" t="s">
        <v>30</v>
      </c>
      <c r="K171" s="163" t="s">
        <v>31</v>
      </c>
      <c r="L171" s="181"/>
      <c r="M171" s="180" t="s">
        <v>192</v>
      </c>
      <c r="N171" s="180" t="s">
        <v>785</v>
      </c>
      <c r="O171" s="163" t="s">
        <v>170</v>
      </c>
      <c r="P171" s="181" t="s">
        <v>1049</v>
      </c>
      <c r="Q171" s="163"/>
      <c r="R171" s="181" t="s">
        <v>1050</v>
      </c>
      <c r="S171" s="190">
        <v>42542</v>
      </c>
      <c r="T171" s="181"/>
      <c r="U171" s="181"/>
      <c r="V171" s="193">
        <v>1648.92</v>
      </c>
      <c r="W171" s="200">
        <v>0</v>
      </c>
      <c r="X171" s="183"/>
      <c r="Y171" s="205">
        <v>1319.14</v>
      </c>
      <c r="Z171" s="200">
        <v>329.78</v>
      </c>
      <c r="AA171" s="180" t="s">
        <v>39</v>
      </c>
      <c r="AB171" s="182"/>
    </row>
    <row r="172" spans="1:28" ht="15.75" customHeight="1" x14ac:dyDescent="0.2">
      <c r="A172" s="162">
        <v>42484</v>
      </c>
      <c r="B172" s="181"/>
      <c r="C172" s="180" t="s">
        <v>2997</v>
      </c>
      <c r="D172" s="181" t="s">
        <v>439</v>
      </c>
      <c r="E172" s="181" t="s">
        <v>2998</v>
      </c>
      <c r="F172" s="181" t="s">
        <v>2999</v>
      </c>
      <c r="G172" s="135" t="s">
        <v>187</v>
      </c>
      <c r="H172" s="180" t="s">
        <v>3000</v>
      </c>
      <c r="I172" s="190">
        <v>42370</v>
      </c>
      <c r="J172" s="180" t="s">
        <v>30</v>
      </c>
      <c r="K172" s="165"/>
      <c r="L172" s="181"/>
      <c r="M172" s="180" t="s">
        <v>186</v>
      </c>
      <c r="N172" s="180" t="s">
        <v>2995</v>
      </c>
      <c r="O172" s="163"/>
      <c r="P172" s="181"/>
      <c r="Q172" s="167"/>
      <c r="R172" s="181"/>
      <c r="S172" s="190">
        <v>42585</v>
      </c>
      <c r="T172" s="181"/>
      <c r="U172" s="181"/>
      <c r="V172" s="193">
        <v>2805.48</v>
      </c>
      <c r="W172" s="200">
        <v>0</v>
      </c>
      <c r="X172" s="183" t="s">
        <v>254</v>
      </c>
      <c r="Y172" s="205">
        <v>0</v>
      </c>
      <c r="Z172" s="200">
        <v>2805.48</v>
      </c>
      <c r="AA172" s="180" t="s">
        <v>39</v>
      </c>
      <c r="AB172" s="182" t="s">
        <v>334</v>
      </c>
    </row>
    <row r="173" spans="1:28" ht="15.75" customHeight="1" x14ac:dyDescent="0.2">
      <c r="A173" s="162">
        <v>42521</v>
      </c>
      <c r="B173" s="181"/>
      <c r="C173" s="180" t="s">
        <v>1067</v>
      </c>
      <c r="D173" s="181" t="s">
        <v>275</v>
      </c>
      <c r="E173" s="181" t="s">
        <v>357</v>
      </c>
      <c r="F173" s="181" t="s">
        <v>358</v>
      </c>
      <c r="G173" s="135" t="s">
        <v>187</v>
      </c>
      <c r="H173" s="180" t="s">
        <v>1068</v>
      </c>
      <c r="I173" s="190">
        <v>42521</v>
      </c>
      <c r="J173" s="180" t="s">
        <v>30</v>
      </c>
      <c r="K173" s="163"/>
      <c r="L173" s="181"/>
      <c r="M173" s="180" t="s">
        <v>192</v>
      </c>
      <c r="N173" s="180" t="s">
        <v>1069</v>
      </c>
      <c r="O173" s="163" t="s">
        <v>48</v>
      </c>
      <c r="P173" s="181"/>
      <c r="Q173" s="163"/>
      <c r="R173" s="181"/>
      <c r="S173" s="190">
        <v>42528</v>
      </c>
      <c r="T173" s="181"/>
      <c r="U173" s="181"/>
      <c r="V173" s="193">
        <v>3297.84</v>
      </c>
      <c r="W173" s="200">
        <v>0</v>
      </c>
      <c r="X173" s="183"/>
      <c r="Y173" s="205">
        <v>0</v>
      </c>
      <c r="Z173" s="200">
        <v>3297.84</v>
      </c>
      <c r="AA173" s="180" t="s">
        <v>39</v>
      </c>
      <c r="AB173" s="182"/>
    </row>
    <row r="174" spans="1:28" ht="15.75" customHeight="1" x14ac:dyDescent="0.2">
      <c r="A174" s="162">
        <v>42522</v>
      </c>
      <c r="B174" s="181"/>
      <c r="C174" s="180" t="s">
        <v>1081</v>
      </c>
      <c r="D174" s="181" t="s">
        <v>304</v>
      </c>
      <c r="E174" s="181" t="s">
        <v>307</v>
      </c>
      <c r="F174" s="181" t="s">
        <v>308</v>
      </c>
      <c r="G174" s="135" t="s">
        <v>187</v>
      </c>
      <c r="H174" s="180" t="s">
        <v>1082</v>
      </c>
      <c r="I174" s="190">
        <v>42538</v>
      </c>
      <c r="J174" s="180" t="s">
        <v>30</v>
      </c>
      <c r="K174" s="163"/>
      <c r="L174" s="181"/>
      <c r="M174" s="180" t="s">
        <v>190</v>
      </c>
      <c r="N174" s="180" t="s">
        <v>1034</v>
      </c>
      <c r="O174" s="163" t="s">
        <v>48</v>
      </c>
      <c r="P174" s="181"/>
      <c r="Q174" s="163"/>
      <c r="R174" s="181"/>
      <c r="S174" s="190">
        <v>42539</v>
      </c>
      <c r="T174" s="181"/>
      <c r="U174" s="181"/>
      <c r="V174" s="193">
        <v>1188</v>
      </c>
      <c r="W174" s="200">
        <v>0</v>
      </c>
      <c r="X174" s="183"/>
      <c r="Y174" s="205">
        <v>0</v>
      </c>
      <c r="Z174" s="200">
        <v>1188</v>
      </c>
      <c r="AA174" s="180" t="s">
        <v>39</v>
      </c>
      <c r="AB174" s="182"/>
    </row>
    <row r="175" spans="1:28" ht="15.75" customHeight="1" x14ac:dyDescent="0.2">
      <c r="A175" s="162">
        <v>42523</v>
      </c>
      <c r="B175" s="181"/>
      <c r="C175" s="180" t="s">
        <v>1086</v>
      </c>
      <c r="D175" s="181" t="s">
        <v>261</v>
      </c>
      <c r="E175" s="181" t="s">
        <v>262</v>
      </c>
      <c r="F175" s="181" t="s">
        <v>1087</v>
      </c>
      <c r="G175" s="135" t="s">
        <v>187</v>
      </c>
      <c r="H175" s="180" t="s">
        <v>1088</v>
      </c>
      <c r="I175" s="190">
        <v>42641</v>
      </c>
      <c r="J175" s="180" t="s">
        <v>30</v>
      </c>
      <c r="K175" s="169"/>
      <c r="L175" s="181"/>
      <c r="M175" s="180" t="s">
        <v>192</v>
      </c>
      <c r="N175" s="180" t="s">
        <v>370</v>
      </c>
      <c r="O175" s="169" t="s">
        <v>192</v>
      </c>
      <c r="P175" s="181" t="s">
        <v>891</v>
      </c>
      <c r="Q175" s="169" t="s">
        <v>276</v>
      </c>
      <c r="R175" s="181" t="s">
        <v>1089</v>
      </c>
      <c r="S175" s="190">
        <v>42550</v>
      </c>
      <c r="T175" s="181"/>
      <c r="U175" s="181"/>
      <c r="V175" s="193">
        <v>1226.3900000000001</v>
      </c>
      <c r="W175" s="200">
        <v>0</v>
      </c>
      <c r="X175" s="183"/>
      <c r="Y175" s="205">
        <v>0</v>
      </c>
      <c r="Z175" s="200">
        <v>1226.3900000000001</v>
      </c>
      <c r="AA175" s="125" t="s">
        <v>39</v>
      </c>
      <c r="AB175" s="182"/>
    </row>
    <row r="176" spans="1:28" ht="15.75" customHeight="1" x14ac:dyDescent="0.2">
      <c r="A176" s="162">
        <v>42522</v>
      </c>
      <c r="B176" s="181"/>
      <c r="C176" s="180" t="s">
        <v>1083</v>
      </c>
      <c r="D176" s="181" t="s">
        <v>249</v>
      </c>
      <c r="E176" s="181" t="s">
        <v>380</v>
      </c>
      <c r="F176" s="181" t="s">
        <v>381</v>
      </c>
      <c r="G176" s="135" t="s">
        <v>187</v>
      </c>
      <c r="H176" s="180" t="s">
        <v>1084</v>
      </c>
      <c r="I176" s="190">
        <v>42521</v>
      </c>
      <c r="J176" s="180" t="s">
        <v>30</v>
      </c>
      <c r="K176" s="163"/>
      <c r="L176" s="181"/>
      <c r="M176" s="180" t="s">
        <v>190</v>
      </c>
      <c r="N176" s="180" t="s">
        <v>1085</v>
      </c>
      <c r="O176" s="163"/>
      <c r="P176" s="181" t="s">
        <v>503</v>
      </c>
      <c r="Q176" s="163"/>
      <c r="R176" s="181"/>
      <c r="S176" s="190">
        <v>42548</v>
      </c>
      <c r="T176" s="181"/>
      <c r="U176" s="181"/>
      <c r="V176" s="193">
        <v>1986.89</v>
      </c>
      <c r="W176" s="200">
        <v>0</v>
      </c>
      <c r="X176" s="183"/>
      <c r="Y176" s="205">
        <v>0</v>
      </c>
      <c r="Z176" s="200">
        <v>1986.89</v>
      </c>
      <c r="AA176" s="180" t="s">
        <v>39</v>
      </c>
      <c r="AB176" s="182"/>
    </row>
    <row r="177" spans="1:28" ht="15.75" customHeight="1" x14ac:dyDescent="0.2">
      <c r="A177" s="162">
        <v>42521</v>
      </c>
      <c r="B177" s="181"/>
      <c r="C177" s="180" t="s">
        <v>3257</v>
      </c>
      <c r="D177" s="181" t="s">
        <v>249</v>
      </c>
      <c r="E177" s="181" t="s">
        <v>380</v>
      </c>
      <c r="F177" s="181" t="s">
        <v>381</v>
      </c>
      <c r="G177" s="135" t="s">
        <v>187</v>
      </c>
      <c r="H177" s="180" t="s">
        <v>3258</v>
      </c>
      <c r="I177" s="190">
        <v>42628</v>
      </c>
      <c r="J177" s="180" t="s">
        <v>30</v>
      </c>
      <c r="K177" s="165"/>
      <c r="L177" s="181"/>
      <c r="M177" s="180" t="s">
        <v>190</v>
      </c>
      <c r="N177" s="180" t="s">
        <v>1363</v>
      </c>
      <c r="O177" s="163"/>
      <c r="P177" s="181"/>
      <c r="Q177" s="167"/>
      <c r="R177" s="181"/>
      <c r="S177" s="190">
        <v>42598</v>
      </c>
      <c r="T177" s="181"/>
      <c r="U177" s="181"/>
      <c r="V177" s="193">
        <v>2187.86</v>
      </c>
      <c r="W177" s="200">
        <v>0</v>
      </c>
      <c r="X177" s="183" t="s">
        <v>254</v>
      </c>
      <c r="Y177" s="205">
        <v>0</v>
      </c>
      <c r="Z177" s="200">
        <v>2187.86</v>
      </c>
      <c r="AA177" s="180" t="s">
        <v>39</v>
      </c>
      <c r="AB177" s="182"/>
    </row>
    <row r="178" spans="1:28" ht="15.75" customHeight="1" x14ac:dyDescent="0.2">
      <c r="A178" s="162">
        <v>42521</v>
      </c>
      <c r="B178" s="181"/>
      <c r="C178" s="180" t="s">
        <v>3074</v>
      </c>
      <c r="D178" s="181" t="s">
        <v>499</v>
      </c>
      <c r="E178" s="181" t="s">
        <v>500</v>
      </c>
      <c r="F178" s="181" t="s">
        <v>501</v>
      </c>
      <c r="G178" s="135" t="s">
        <v>187</v>
      </c>
      <c r="H178" s="180" t="s">
        <v>3075</v>
      </c>
      <c r="I178" s="190">
        <v>42562</v>
      </c>
      <c r="J178" s="180" t="s">
        <v>30</v>
      </c>
      <c r="K178" s="165"/>
      <c r="L178" s="181"/>
      <c r="M178" s="180" t="s">
        <v>190</v>
      </c>
      <c r="N178" s="180"/>
      <c r="O178" s="163"/>
      <c r="P178" s="181"/>
      <c r="Q178" s="167"/>
      <c r="R178" s="181"/>
      <c r="S178" s="190">
        <v>42626</v>
      </c>
      <c r="T178" s="181"/>
      <c r="U178" s="181"/>
      <c r="V178" s="193">
        <v>1574.58</v>
      </c>
      <c r="W178" s="200">
        <v>0</v>
      </c>
      <c r="X178" s="178" t="s">
        <v>254</v>
      </c>
      <c r="Y178" s="205">
        <v>0</v>
      </c>
      <c r="Z178" s="200">
        <v>1574.58</v>
      </c>
      <c r="AA178" s="125" t="s">
        <v>4077</v>
      </c>
      <c r="AB178" s="182"/>
    </row>
    <row r="179" spans="1:28" ht="15.75" customHeight="1" x14ac:dyDescent="0.2">
      <c r="A179" s="162">
        <v>42520</v>
      </c>
      <c r="B179" s="181"/>
      <c r="C179" s="180" t="s">
        <v>1522</v>
      </c>
      <c r="D179" s="181" t="s">
        <v>315</v>
      </c>
      <c r="E179" s="181" t="s">
        <v>504</v>
      </c>
      <c r="F179" s="181" t="s">
        <v>505</v>
      </c>
      <c r="G179" s="135" t="s">
        <v>187</v>
      </c>
      <c r="H179" s="180" t="s">
        <v>1523</v>
      </c>
      <c r="I179" s="190">
        <v>42542</v>
      </c>
      <c r="J179" s="180" t="s">
        <v>30</v>
      </c>
      <c r="K179" s="167"/>
      <c r="L179" s="181"/>
      <c r="M179" s="180" t="s">
        <v>192</v>
      </c>
      <c r="N179" s="180" t="s">
        <v>1524</v>
      </c>
      <c r="O179" s="163"/>
      <c r="P179" s="181"/>
      <c r="Q179" s="167"/>
      <c r="R179" s="181"/>
      <c r="S179" s="190">
        <v>42571</v>
      </c>
      <c r="T179" s="181"/>
      <c r="U179" s="181"/>
      <c r="V179" s="193">
        <v>1451.23</v>
      </c>
      <c r="W179" s="200">
        <v>0</v>
      </c>
      <c r="X179" s="178" t="s">
        <v>254</v>
      </c>
      <c r="Y179" s="205">
        <v>0</v>
      </c>
      <c r="Z179" s="200">
        <v>1451.23</v>
      </c>
      <c r="AA179" s="180" t="s">
        <v>39</v>
      </c>
      <c r="AB179" s="182"/>
    </row>
    <row r="180" spans="1:28" ht="15.75" customHeight="1" x14ac:dyDescent="0.2">
      <c r="A180" s="162">
        <v>42517</v>
      </c>
      <c r="B180" s="181"/>
      <c r="C180" s="180" t="s">
        <v>3026</v>
      </c>
      <c r="D180" s="181" t="s">
        <v>395</v>
      </c>
      <c r="E180" s="181" t="s">
        <v>3027</v>
      </c>
      <c r="F180" s="181" t="s">
        <v>3028</v>
      </c>
      <c r="G180" s="135" t="s">
        <v>187</v>
      </c>
      <c r="H180" s="180" t="s">
        <v>3029</v>
      </c>
      <c r="I180" s="190">
        <v>42628</v>
      </c>
      <c r="J180" s="180" t="s">
        <v>30</v>
      </c>
      <c r="K180" s="165"/>
      <c r="L180" s="181"/>
      <c r="M180" s="180" t="s">
        <v>190</v>
      </c>
      <c r="N180" s="180" t="s">
        <v>3030</v>
      </c>
      <c r="O180" s="163"/>
      <c r="P180" s="181"/>
      <c r="Q180" s="167"/>
      <c r="R180" s="181"/>
      <c r="S180" s="190">
        <v>42594</v>
      </c>
      <c r="T180" s="181"/>
      <c r="U180" s="181"/>
      <c r="V180" s="193">
        <v>2259.54</v>
      </c>
      <c r="W180" s="200">
        <v>0</v>
      </c>
      <c r="X180" s="178" t="s">
        <v>254</v>
      </c>
      <c r="Y180" s="205">
        <v>0</v>
      </c>
      <c r="Z180" s="200">
        <v>2259.54</v>
      </c>
      <c r="AA180" s="180" t="s">
        <v>39</v>
      </c>
      <c r="AB180" s="182"/>
    </row>
    <row r="181" spans="1:28" ht="15.75" customHeight="1" x14ac:dyDescent="0.2">
      <c r="A181" s="162">
        <v>42520</v>
      </c>
      <c r="B181" s="181"/>
      <c r="C181" s="180" t="s">
        <v>1525</v>
      </c>
      <c r="D181" s="181" t="s">
        <v>304</v>
      </c>
      <c r="E181" s="181" t="s">
        <v>384</v>
      </c>
      <c r="F181" s="181" t="s">
        <v>385</v>
      </c>
      <c r="G181" s="135" t="s">
        <v>187</v>
      </c>
      <c r="H181" s="180" t="s">
        <v>1526</v>
      </c>
      <c r="I181" s="190">
        <v>42587</v>
      </c>
      <c r="J181" s="180" t="s">
        <v>30</v>
      </c>
      <c r="K181" s="167"/>
      <c r="L181" s="181"/>
      <c r="M181" s="180" t="s">
        <v>190</v>
      </c>
      <c r="N181" s="180" t="s">
        <v>676</v>
      </c>
      <c r="O181" s="163"/>
      <c r="P181" s="181" t="s">
        <v>676</v>
      </c>
      <c r="Q181" s="167"/>
      <c r="R181" s="181"/>
      <c r="S181" s="190">
        <v>42563</v>
      </c>
      <c r="T181" s="181"/>
      <c r="U181" s="181"/>
      <c r="V181" s="193">
        <v>3780</v>
      </c>
      <c r="W181" s="200">
        <v>0</v>
      </c>
      <c r="X181" s="178" t="s">
        <v>254</v>
      </c>
      <c r="Y181" s="205">
        <v>0</v>
      </c>
      <c r="Z181" s="200">
        <v>3780</v>
      </c>
      <c r="AA181" s="180" t="s">
        <v>39</v>
      </c>
      <c r="AB181" s="182"/>
    </row>
    <row r="182" spans="1:28" ht="15.75" customHeight="1" x14ac:dyDescent="0.2">
      <c r="A182" s="162">
        <v>42527</v>
      </c>
      <c r="B182" s="181"/>
      <c r="C182" s="180" t="s">
        <v>1094</v>
      </c>
      <c r="D182" s="181" t="s">
        <v>249</v>
      </c>
      <c r="E182" s="181" t="s">
        <v>1095</v>
      </c>
      <c r="F182" s="181" t="s">
        <v>1096</v>
      </c>
      <c r="G182" s="135" t="s">
        <v>187</v>
      </c>
      <c r="H182" s="180" t="s">
        <v>1097</v>
      </c>
      <c r="I182" s="190">
        <v>42535</v>
      </c>
      <c r="J182" s="180" t="s">
        <v>30</v>
      </c>
      <c r="K182" s="163"/>
      <c r="L182" s="181"/>
      <c r="M182" s="180" t="s">
        <v>190</v>
      </c>
      <c r="N182" s="180" t="s">
        <v>1098</v>
      </c>
      <c r="O182" s="163" t="s">
        <v>48</v>
      </c>
      <c r="P182" s="181"/>
      <c r="Q182" s="163"/>
      <c r="R182" s="181"/>
      <c r="S182" s="190">
        <v>42548</v>
      </c>
      <c r="T182" s="181"/>
      <c r="U182" s="181"/>
      <c r="V182" s="193">
        <v>1490.17</v>
      </c>
      <c r="W182" s="200">
        <v>0</v>
      </c>
      <c r="X182" s="178"/>
      <c r="Y182" s="205">
        <v>0</v>
      </c>
      <c r="Z182" s="200">
        <v>1490.17</v>
      </c>
      <c r="AA182" s="180" t="s">
        <v>39</v>
      </c>
      <c r="AB182" s="182"/>
    </row>
    <row r="183" spans="1:28" ht="15.75" customHeight="1" x14ac:dyDescent="0.2">
      <c r="A183" s="162">
        <v>42528</v>
      </c>
      <c r="B183" s="181"/>
      <c r="C183" s="180" t="s">
        <v>1123</v>
      </c>
      <c r="D183" s="181" t="s">
        <v>249</v>
      </c>
      <c r="E183" s="181" t="s">
        <v>880</v>
      </c>
      <c r="F183" s="181" t="s">
        <v>881</v>
      </c>
      <c r="G183" s="135" t="s">
        <v>187</v>
      </c>
      <c r="H183" s="180" t="s">
        <v>1124</v>
      </c>
      <c r="I183" s="190">
        <v>42410</v>
      </c>
      <c r="J183" s="180" t="s">
        <v>30</v>
      </c>
      <c r="K183" s="163"/>
      <c r="L183" s="181"/>
      <c r="M183" s="180" t="s">
        <v>186</v>
      </c>
      <c r="N183" s="180" t="s">
        <v>883</v>
      </c>
      <c r="O183" s="163" t="s">
        <v>48</v>
      </c>
      <c r="P183" s="181"/>
      <c r="Q183" s="163"/>
      <c r="R183" s="181"/>
      <c r="S183" s="190">
        <v>42549</v>
      </c>
      <c r="T183" s="181"/>
      <c r="U183" s="181"/>
      <c r="V183" s="193">
        <v>2483.6</v>
      </c>
      <c r="W183" s="200">
        <v>0</v>
      </c>
      <c r="X183" s="178"/>
      <c r="Y183" s="205">
        <v>0</v>
      </c>
      <c r="Z183" s="200">
        <v>2483.6</v>
      </c>
      <c r="AA183" s="125" t="s">
        <v>4077</v>
      </c>
      <c r="AB183" s="182"/>
    </row>
    <row r="184" spans="1:28" ht="15.75" customHeight="1" x14ac:dyDescent="0.2">
      <c r="A184" s="162">
        <v>42527</v>
      </c>
      <c r="B184" s="181"/>
      <c r="C184" s="180" t="s">
        <v>3211</v>
      </c>
      <c r="D184" s="181" t="s">
        <v>499</v>
      </c>
      <c r="E184" s="181" t="s">
        <v>756</v>
      </c>
      <c r="F184" s="181" t="s">
        <v>757</v>
      </c>
      <c r="G184" s="135" t="s">
        <v>187</v>
      </c>
      <c r="H184" s="180" t="s">
        <v>3212</v>
      </c>
      <c r="I184" s="190">
        <v>42558</v>
      </c>
      <c r="J184" s="180" t="s">
        <v>30</v>
      </c>
      <c r="K184" s="165"/>
      <c r="L184" s="181"/>
      <c r="M184" s="180" t="s">
        <v>190</v>
      </c>
      <c r="N184" s="180" t="s">
        <v>3213</v>
      </c>
      <c r="O184" s="163"/>
      <c r="P184" s="181"/>
      <c r="Q184" s="167"/>
      <c r="R184" s="181"/>
      <c r="S184" s="190">
        <v>42622</v>
      </c>
      <c r="T184" s="181"/>
      <c r="U184" s="181"/>
      <c r="V184" s="193">
        <v>1776.57</v>
      </c>
      <c r="W184" s="200">
        <v>26.72</v>
      </c>
      <c r="X184" s="178" t="s">
        <v>254</v>
      </c>
      <c r="Y184" s="205">
        <v>0</v>
      </c>
      <c r="Z184" s="200">
        <v>1776.57</v>
      </c>
      <c r="AA184" s="125" t="s">
        <v>4077</v>
      </c>
      <c r="AB184" s="182"/>
    </row>
    <row r="185" spans="1:28" ht="15.75" customHeight="1" x14ac:dyDescent="0.2">
      <c r="A185" s="162">
        <v>42529</v>
      </c>
      <c r="B185" s="181"/>
      <c r="C185" s="180" t="s">
        <v>1118</v>
      </c>
      <c r="D185" s="181" t="s">
        <v>256</v>
      </c>
      <c r="E185" s="181" t="s">
        <v>1119</v>
      </c>
      <c r="F185" s="181" t="s">
        <v>1120</v>
      </c>
      <c r="G185" s="135" t="s">
        <v>187</v>
      </c>
      <c r="H185" s="180" t="s">
        <v>1121</v>
      </c>
      <c r="I185" s="190">
        <v>42621</v>
      </c>
      <c r="J185" s="180" t="s">
        <v>30</v>
      </c>
      <c r="K185" s="169"/>
      <c r="L185" s="181"/>
      <c r="M185" s="180" t="s">
        <v>188</v>
      </c>
      <c r="N185" s="180" t="s">
        <v>1122</v>
      </c>
      <c r="O185" s="163"/>
      <c r="P185" s="181"/>
      <c r="Q185" s="169"/>
      <c r="R185" s="181"/>
      <c r="S185" s="190">
        <v>42542</v>
      </c>
      <c r="T185" s="181"/>
      <c r="U185" s="181"/>
      <c r="V185" s="193">
        <v>2061.15</v>
      </c>
      <c r="W185" s="200">
        <v>0</v>
      </c>
      <c r="X185" s="178"/>
      <c r="Y185" s="205">
        <v>0</v>
      </c>
      <c r="Z185" s="200">
        <v>2061.15</v>
      </c>
      <c r="AA185" s="125" t="s">
        <v>4077</v>
      </c>
      <c r="AB185" s="182"/>
    </row>
    <row r="186" spans="1:28" ht="15.75" customHeight="1" x14ac:dyDescent="0.2">
      <c r="A186" s="162">
        <v>42531</v>
      </c>
      <c r="B186" s="181"/>
      <c r="C186" s="180" t="s">
        <v>1531</v>
      </c>
      <c r="D186" s="181" t="s">
        <v>249</v>
      </c>
      <c r="E186" s="181" t="s">
        <v>1532</v>
      </c>
      <c r="F186" s="181" t="s">
        <v>1533</v>
      </c>
      <c r="G186" s="135" t="s">
        <v>187</v>
      </c>
      <c r="H186" s="180" t="s">
        <v>1534</v>
      </c>
      <c r="I186" s="190">
        <v>42537</v>
      </c>
      <c r="J186" s="180" t="s">
        <v>30</v>
      </c>
      <c r="K186" s="167"/>
      <c r="L186" s="181"/>
      <c r="M186" s="180" t="s">
        <v>190</v>
      </c>
      <c r="N186" s="180" t="s">
        <v>374</v>
      </c>
      <c r="O186" s="163"/>
      <c r="P186" s="181"/>
      <c r="Q186" s="167"/>
      <c r="R186" s="181"/>
      <c r="S186" s="190">
        <v>42563</v>
      </c>
      <c r="T186" s="181"/>
      <c r="U186" s="181"/>
      <c r="V186" s="193">
        <v>2968.31</v>
      </c>
      <c r="W186" s="200">
        <v>0</v>
      </c>
      <c r="X186" s="178" t="s">
        <v>254</v>
      </c>
      <c r="Y186" s="205">
        <v>0</v>
      </c>
      <c r="Z186" s="200">
        <v>0</v>
      </c>
      <c r="AA186" s="180" t="s">
        <v>39</v>
      </c>
      <c r="AB186" s="182"/>
    </row>
    <row r="187" spans="1:28" ht="15.75" customHeight="1" x14ac:dyDescent="0.2">
      <c r="A187" s="162">
        <v>42517</v>
      </c>
      <c r="B187" s="181"/>
      <c r="C187" s="180" t="s">
        <v>3148</v>
      </c>
      <c r="D187" s="181" t="s">
        <v>304</v>
      </c>
      <c r="E187" s="181" t="s">
        <v>384</v>
      </c>
      <c r="F187" s="181" t="s">
        <v>385</v>
      </c>
      <c r="G187" s="135" t="s">
        <v>187</v>
      </c>
      <c r="H187" s="180" t="s">
        <v>3149</v>
      </c>
      <c r="I187" s="190">
        <v>42608</v>
      </c>
      <c r="J187" s="180" t="s">
        <v>30</v>
      </c>
      <c r="K187" s="165"/>
      <c r="L187" s="181"/>
      <c r="M187" s="180" t="s">
        <v>190</v>
      </c>
      <c r="N187" s="180" t="s">
        <v>3150</v>
      </c>
      <c r="O187" s="163"/>
      <c r="P187" s="181" t="s">
        <v>1884</v>
      </c>
      <c r="Q187" s="167"/>
      <c r="R187" s="181" t="s">
        <v>1883</v>
      </c>
      <c r="S187" s="190">
        <v>42584</v>
      </c>
      <c r="T187" s="181"/>
      <c r="U187" s="181"/>
      <c r="V187" s="193">
        <v>3780</v>
      </c>
      <c r="W187" s="200">
        <v>0</v>
      </c>
      <c r="X187" s="178" t="s">
        <v>254</v>
      </c>
      <c r="Y187" s="205">
        <v>0</v>
      </c>
      <c r="Z187" s="200">
        <v>3780</v>
      </c>
      <c r="AA187" s="180" t="s">
        <v>39</v>
      </c>
      <c r="AB187" s="182"/>
    </row>
    <row r="188" spans="1:28" ht="15.75" customHeight="1" x14ac:dyDescent="0.2">
      <c r="A188" s="162">
        <v>42533</v>
      </c>
      <c r="B188" s="181"/>
      <c r="C188" s="180" t="s">
        <v>1111</v>
      </c>
      <c r="D188" s="181" t="s">
        <v>256</v>
      </c>
      <c r="E188" s="181" t="s">
        <v>1112</v>
      </c>
      <c r="F188" s="181" t="s">
        <v>1113</v>
      </c>
      <c r="G188" s="135" t="s">
        <v>187</v>
      </c>
      <c r="H188" s="180" t="s">
        <v>1114</v>
      </c>
      <c r="I188" s="190">
        <v>42553</v>
      </c>
      <c r="J188" s="180" t="s">
        <v>30</v>
      </c>
      <c r="K188" s="163"/>
      <c r="L188" s="181"/>
      <c r="M188" s="180" t="s">
        <v>32</v>
      </c>
      <c r="N188" s="180"/>
      <c r="O188" s="163"/>
      <c r="P188" s="181"/>
      <c r="Q188" s="163"/>
      <c r="R188" s="181"/>
      <c r="S188" s="190">
        <v>42542</v>
      </c>
      <c r="T188" s="181"/>
      <c r="U188" s="181"/>
      <c r="V188" s="193">
        <v>2404.6799999999998</v>
      </c>
      <c r="W188" s="200">
        <v>0</v>
      </c>
      <c r="X188" s="178"/>
      <c r="Y188" s="205">
        <v>0</v>
      </c>
      <c r="Z188" s="200">
        <v>2404.6799999999998</v>
      </c>
      <c r="AA188" s="180" t="s">
        <v>39</v>
      </c>
      <c r="AB188" s="182"/>
    </row>
    <row r="189" spans="1:28" ht="15.75" customHeight="1" x14ac:dyDescent="0.2">
      <c r="A189" s="162">
        <v>42524</v>
      </c>
      <c r="B189" s="181"/>
      <c r="C189" s="180" t="s">
        <v>1535</v>
      </c>
      <c r="D189" s="181" t="s">
        <v>284</v>
      </c>
      <c r="E189" s="181" t="s">
        <v>311</v>
      </c>
      <c r="F189" s="181" t="s">
        <v>312</v>
      </c>
      <c r="G189" s="135" t="s">
        <v>187</v>
      </c>
      <c r="H189" s="180" t="s">
        <v>1536</v>
      </c>
      <c r="I189" s="190">
        <v>42562</v>
      </c>
      <c r="J189" s="180" t="s">
        <v>30</v>
      </c>
      <c r="K189" s="167"/>
      <c r="L189" s="181"/>
      <c r="M189" s="180" t="s">
        <v>190</v>
      </c>
      <c r="N189" s="180" t="s">
        <v>320</v>
      </c>
      <c r="O189" s="163"/>
      <c r="P189" s="181"/>
      <c r="Q189" s="167"/>
      <c r="R189" s="181"/>
      <c r="S189" s="190">
        <v>42576</v>
      </c>
      <c r="T189" s="181"/>
      <c r="U189" s="181"/>
      <c r="V189" s="193">
        <v>2470</v>
      </c>
      <c r="W189" s="200">
        <v>0</v>
      </c>
      <c r="X189" s="178" t="s">
        <v>254</v>
      </c>
      <c r="Y189" s="205">
        <v>0</v>
      </c>
      <c r="Z189" s="200">
        <v>2470</v>
      </c>
      <c r="AA189" s="180" t="s">
        <v>39</v>
      </c>
      <c r="AB189" s="182"/>
    </row>
    <row r="190" spans="1:28" ht="15.75" customHeight="1" x14ac:dyDescent="0.2">
      <c r="A190" s="162">
        <v>42635</v>
      </c>
      <c r="B190" s="181"/>
      <c r="C190" s="180" t="s">
        <v>1827</v>
      </c>
      <c r="D190" s="181" t="s">
        <v>284</v>
      </c>
      <c r="E190" s="181" t="s">
        <v>1828</v>
      </c>
      <c r="F190" s="181" t="s">
        <v>1829</v>
      </c>
      <c r="G190" s="135" t="s">
        <v>187</v>
      </c>
      <c r="H190" s="180" t="s">
        <v>1830</v>
      </c>
      <c r="I190" s="190">
        <v>42650</v>
      </c>
      <c r="J190" s="180" t="s">
        <v>30</v>
      </c>
      <c r="K190" s="167"/>
      <c r="L190" s="181"/>
      <c r="M190" s="180" t="s">
        <v>190</v>
      </c>
      <c r="N190" s="180" t="s">
        <v>900</v>
      </c>
      <c r="O190" s="167"/>
      <c r="P190" s="181"/>
      <c r="Q190" s="167"/>
      <c r="R190" s="181"/>
      <c r="S190" s="190">
        <v>42681</v>
      </c>
      <c r="T190" s="181"/>
      <c r="U190" s="181"/>
      <c r="V190" s="193">
        <v>1836</v>
      </c>
      <c r="W190" s="200">
        <v>0</v>
      </c>
      <c r="X190" s="178" t="s">
        <v>254</v>
      </c>
      <c r="Y190" s="205">
        <v>0</v>
      </c>
      <c r="Z190" s="200">
        <v>1836</v>
      </c>
      <c r="AA190" s="180" t="s">
        <v>39</v>
      </c>
      <c r="AB190" s="182"/>
    </row>
    <row r="191" spans="1:28" ht="15.75" customHeight="1" x14ac:dyDescent="0.2">
      <c r="A191" s="162">
        <v>42643</v>
      </c>
      <c r="B191" s="181"/>
      <c r="C191" s="180" t="s">
        <v>1831</v>
      </c>
      <c r="D191" s="181" t="s">
        <v>249</v>
      </c>
      <c r="E191" s="181" t="s">
        <v>1832</v>
      </c>
      <c r="F191" s="181" t="s">
        <v>1833</v>
      </c>
      <c r="G191" s="135" t="s">
        <v>187</v>
      </c>
      <c r="H191" s="180" t="s">
        <v>1834</v>
      </c>
      <c r="I191" s="190">
        <v>42528</v>
      </c>
      <c r="J191" s="180" t="s">
        <v>30</v>
      </c>
      <c r="K191" s="167"/>
      <c r="L191" s="181"/>
      <c r="M191" s="180" t="s">
        <v>190</v>
      </c>
      <c r="N191" s="180"/>
      <c r="O191" s="163"/>
      <c r="P191" s="181"/>
      <c r="Q191" s="167"/>
      <c r="R191" s="181"/>
      <c r="S191" s="190">
        <v>42647</v>
      </c>
      <c r="T191" s="181"/>
      <c r="U191" s="181"/>
      <c r="V191" s="193">
        <v>2247.3000000000002</v>
      </c>
      <c r="W191" s="200">
        <v>0</v>
      </c>
      <c r="X191" s="178" t="s">
        <v>254</v>
      </c>
      <c r="Y191" s="205">
        <v>0</v>
      </c>
      <c r="Z191" s="200">
        <v>2247.3000000000002</v>
      </c>
      <c r="AA191" s="180" t="s">
        <v>39</v>
      </c>
      <c r="AB191" s="182"/>
    </row>
    <row r="192" spans="1:28" ht="15.75" customHeight="1" x14ac:dyDescent="0.2">
      <c r="A192" s="162">
        <v>42538</v>
      </c>
      <c r="B192" s="181"/>
      <c r="C192" s="180" t="s">
        <v>1545</v>
      </c>
      <c r="D192" s="181" t="s">
        <v>315</v>
      </c>
      <c r="E192" s="181" t="s">
        <v>1546</v>
      </c>
      <c r="F192" s="181" t="s">
        <v>1547</v>
      </c>
      <c r="G192" s="135" t="s">
        <v>187</v>
      </c>
      <c r="H192" s="180" t="s">
        <v>1548</v>
      </c>
      <c r="I192" s="190">
        <v>42556</v>
      </c>
      <c r="J192" s="180" t="s">
        <v>30</v>
      </c>
      <c r="K192" s="167"/>
      <c r="L192" s="181"/>
      <c r="M192" s="180" t="s">
        <v>186</v>
      </c>
      <c r="N192" s="180"/>
      <c r="O192" s="163"/>
      <c r="P192" s="181"/>
      <c r="Q192" s="167"/>
      <c r="R192" s="181"/>
      <c r="S192" s="190">
        <v>42571</v>
      </c>
      <c r="T192" s="181"/>
      <c r="U192" s="181"/>
      <c r="V192" s="193">
        <v>1245.52</v>
      </c>
      <c r="W192" s="200">
        <v>0</v>
      </c>
      <c r="X192" s="178" t="s">
        <v>254</v>
      </c>
      <c r="Y192" s="205">
        <v>0</v>
      </c>
      <c r="Z192" s="200">
        <v>1245.52</v>
      </c>
      <c r="AA192" s="180" t="s">
        <v>39</v>
      </c>
      <c r="AB192" s="182"/>
    </row>
    <row r="193" spans="1:28" ht="15.75" customHeight="1" x14ac:dyDescent="0.2">
      <c r="A193" s="162">
        <v>42533</v>
      </c>
      <c r="B193" s="181"/>
      <c r="C193" s="180" t="s">
        <v>1150</v>
      </c>
      <c r="D193" s="181" t="s">
        <v>300</v>
      </c>
      <c r="E193" s="181" t="s">
        <v>1151</v>
      </c>
      <c r="F193" s="181" t="s">
        <v>1152</v>
      </c>
      <c r="G193" s="135" t="s">
        <v>187</v>
      </c>
      <c r="H193" s="180" t="s">
        <v>1153</v>
      </c>
      <c r="I193" s="190">
        <v>42545</v>
      </c>
      <c r="J193" s="180" t="s">
        <v>30</v>
      </c>
      <c r="K193" s="163"/>
      <c r="L193" s="181"/>
      <c r="M193" s="180" t="s">
        <v>190</v>
      </c>
      <c r="N193" s="180" t="s">
        <v>1154</v>
      </c>
      <c r="O193" s="163" t="s">
        <v>48</v>
      </c>
      <c r="P193" s="181"/>
      <c r="Q193" s="163"/>
      <c r="R193" s="181"/>
      <c r="S193" s="190">
        <v>42549</v>
      </c>
      <c r="T193" s="181"/>
      <c r="U193" s="181"/>
      <c r="V193" s="193">
        <v>1740</v>
      </c>
      <c r="W193" s="200">
        <v>0</v>
      </c>
      <c r="X193" s="178"/>
      <c r="Y193" s="205">
        <v>0</v>
      </c>
      <c r="Z193" s="200">
        <v>1740</v>
      </c>
      <c r="AA193" s="180" t="s">
        <v>39</v>
      </c>
      <c r="AB193" s="182"/>
    </row>
    <row r="194" spans="1:28" ht="15.75" customHeight="1" x14ac:dyDescent="0.2">
      <c r="A194" s="162">
        <v>42524</v>
      </c>
      <c r="B194" s="181"/>
      <c r="C194" s="180" t="s">
        <v>1155</v>
      </c>
      <c r="D194" s="181" t="s">
        <v>256</v>
      </c>
      <c r="E194" s="181" t="s">
        <v>1156</v>
      </c>
      <c r="F194" s="181" t="s">
        <v>1157</v>
      </c>
      <c r="G194" s="135" t="s">
        <v>187</v>
      </c>
      <c r="H194" s="180" t="s">
        <v>1158</v>
      </c>
      <c r="I194" s="190">
        <v>42549</v>
      </c>
      <c r="J194" s="180" t="s">
        <v>30</v>
      </c>
      <c r="K194" s="163"/>
      <c r="L194" s="181"/>
      <c r="M194" s="180" t="s">
        <v>181</v>
      </c>
      <c r="N194" s="180" t="s">
        <v>1159</v>
      </c>
      <c r="O194" s="163" t="s">
        <v>48</v>
      </c>
      <c r="P194" s="181"/>
      <c r="Q194" s="163"/>
      <c r="R194" s="181"/>
      <c r="S194" s="190">
        <v>42549</v>
      </c>
      <c r="T194" s="181"/>
      <c r="U194" s="181"/>
      <c r="V194" s="193">
        <v>2404.6799999999998</v>
      </c>
      <c r="W194" s="200">
        <v>0</v>
      </c>
      <c r="X194" s="178"/>
      <c r="Y194" s="205">
        <v>0</v>
      </c>
      <c r="Z194" s="200">
        <v>2404.6799999999998</v>
      </c>
      <c r="AA194" s="180" t="s">
        <v>39</v>
      </c>
      <c r="AB194" s="182"/>
    </row>
    <row r="195" spans="1:28" ht="15.75" customHeight="1" x14ac:dyDescent="0.2">
      <c r="A195" s="162">
        <v>42540</v>
      </c>
      <c r="B195" s="181"/>
      <c r="C195" s="180" t="s">
        <v>1160</v>
      </c>
      <c r="D195" s="181" t="s">
        <v>325</v>
      </c>
      <c r="E195" s="181" t="s">
        <v>1161</v>
      </c>
      <c r="F195" s="181" t="s">
        <v>1162</v>
      </c>
      <c r="G195" s="135" t="s">
        <v>187</v>
      </c>
      <c r="H195" s="180" t="s">
        <v>1163</v>
      </c>
      <c r="I195" s="190">
        <v>42598</v>
      </c>
      <c r="J195" s="180" t="s">
        <v>30</v>
      </c>
      <c r="K195" s="169"/>
      <c r="L195" s="181"/>
      <c r="M195" s="180" t="s">
        <v>192</v>
      </c>
      <c r="N195" s="180" t="s">
        <v>371</v>
      </c>
      <c r="O195" s="169" t="s">
        <v>160</v>
      </c>
      <c r="P195" s="181"/>
      <c r="Q195" s="169"/>
      <c r="R195" s="181"/>
      <c r="S195" s="190">
        <v>42548</v>
      </c>
      <c r="T195" s="181"/>
      <c r="U195" s="181"/>
      <c r="V195" s="193">
        <v>1755</v>
      </c>
      <c r="W195" s="200">
        <v>0</v>
      </c>
      <c r="X195" s="178"/>
      <c r="Y195" s="205">
        <v>0</v>
      </c>
      <c r="Z195" s="200">
        <v>1755</v>
      </c>
      <c r="AA195" s="180" t="s">
        <v>39</v>
      </c>
      <c r="AB195" s="182"/>
    </row>
    <row r="196" spans="1:28" ht="15.75" customHeight="1" x14ac:dyDescent="0.2">
      <c r="A196" s="162">
        <v>42541</v>
      </c>
      <c r="B196" s="181"/>
      <c r="C196" s="180" t="s">
        <v>1552</v>
      </c>
      <c r="D196" s="181" t="s">
        <v>467</v>
      </c>
      <c r="E196" s="181" t="s">
        <v>725</v>
      </c>
      <c r="F196" s="181" t="s">
        <v>726</v>
      </c>
      <c r="G196" s="135" t="s">
        <v>187</v>
      </c>
      <c r="H196" s="180" t="s">
        <v>1553</v>
      </c>
      <c r="I196" s="190">
        <v>42541</v>
      </c>
      <c r="J196" s="180" t="s">
        <v>30</v>
      </c>
      <c r="K196" s="167"/>
      <c r="L196" s="181"/>
      <c r="M196" s="180" t="s">
        <v>190</v>
      </c>
      <c r="N196" s="180" t="s">
        <v>1554</v>
      </c>
      <c r="O196" s="163"/>
      <c r="P196" s="181"/>
      <c r="Q196" s="167"/>
      <c r="R196" s="181"/>
      <c r="S196" s="190">
        <v>42577</v>
      </c>
      <c r="T196" s="181"/>
      <c r="U196" s="181"/>
      <c r="V196" s="193">
        <v>1020</v>
      </c>
      <c r="W196" s="200">
        <v>0</v>
      </c>
      <c r="X196" s="178"/>
      <c r="Y196" s="205">
        <v>0</v>
      </c>
      <c r="Z196" s="200">
        <v>1020</v>
      </c>
      <c r="AA196" s="180" t="s">
        <v>39</v>
      </c>
      <c r="AB196" s="182"/>
    </row>
    <row r="197" spans="1:28" ht="15.75" customHeight="1" x14ac:dyDescent="0.2">
      <c r="A197" s="162">
        <v>42530</v>
      </c>
      <c r="B197" s="181"/>
      <c r="C197" s="180" t="s">
        <v>1555</v>
      </c>
      <c r="D197" s="181" t="s">
        <v>588</v>
      </c>
      <c r="E197" s="181" t="s">
        <v>1556</v>
      </c>
      <c r="F197" s="181" t="s">
        <v>1557</v>
      </c>
      <c r="G197" s="135" t="s">
        <v>187</v>
      </c>
      <c r="H197" s="180" t="s">
        <v>1558</v>
      </c>
      <c r="I197" s="190">
        <v>42531</v>
      </c>
      <c r="J197" s="180" t="s">
        <v>30</v>
      </c>
      <c r="K197" s="167" t="s">
        <v>31</v>
      </c>
      <c r="L197" s="181"/>
      <c r="M197" s="180" t="s">
        <v>33</v>
      </c>
      <c r="N197" s="180" t="s">
        <v>1559</v>
      </c>
      <c r="O197" s="170" t="s">
        <v>186</v>
      </c>
      <c r="P197" s="181" t="s">
        <v>424</v>
      </c>
      <c r="Q197" s="167"/>
      <c r="R197" s="181" t="s">
        <v>423</v>
      </c>
      <c r="S197" s="190">
        <v>42557</v>
      </c>
      <c r="T197" s="181"/>
      <c r="U197" s="181"/>
      <c r="V197" s="193">
        <v>1933.9</v>
      </c>
      <c r="W197" s="200">
        <v>0</v>
      </c>
      <c r="X197" s="178" t="s">
        <v>254</v>
      </c>
      <c r="Y197" s="205">
        <v>966.95</v>
      </c>
      <c r="Z197" s="200">
        <v>966.95</v>
      </c>
      <c r="AA197" s="180" t="s">
        <v>39</v>
      </c>
      <c r="AB197" s="182"/>
    </row>
    <row r="198" spans="1:28" ht="15.75" customHeight="1" x14ac:dyDescent="0.2">
      <c r="A198" s="162">
        <v>42619</v>
      </c>
      <c r="B198" s="181"/>
      <c r="C198" s="180" t="s">
        <v>1835</v>
      </c>
      <c r="D198" s="181" t="s">
        <v>247</v>
      </c>
      <c r="E198" s="181" t="s">
        <v>1836</v>
      </c>
      <c r="F198" s="181" t="s">
        <v>1837</v>
      </c>
      <c r="G198" s="135" t="s">
        <v>187</v>
      </c>
      <c r="H198" s="180" t="s">
        <v>1838</v>
      </c>
      <c r="I198" s="190">
        <v>42601</v>
      </c>
      <c r="J198" s="180" t="s">
        <v>30</v>
      </c>
      <c r="K198" s="167" t="s">
        <v>31</v>
      </c>
      <c r="L198" s="181"/>
      <c r="M198" s="180" t="s">
        <v>37</v>
      </c>
      <c r="N198" s="180" t="s">
        <v>1839</v>
      </c>
      <c r="O198" s="167" t="s">
        <v>186</v>
      </c>
      <c r="P198" s="181" t="s">
        <v>1215</v>
      </c>
      <c r="Q198" s="167"/>
      <c r="R198" s="181"/>
      <c r="S198" s="190">
        <v>42705</v>
      </c>
      <c r="T198" s="181"/>
      <c r="U198" s="181"/>
      <c r="V198" s="193">
        <v>1920.91</v>
      </c>
      <c r="W198" s="200">
        <v>0</v>
      </c>
      <c r="X198" s="178" t="s">
        <v>254</v>
      </c>
      <c r="Y198" s="205">
        <v>960.45</v>
      </c>
      <c r="Z198" s="200">
        <v>960.46</v>
      </c>
      <c r="AA198" s="180" t="s">
        <v>39</v>
      </c>
      <c r="AB198" s="182"/>
    </row>
    <row r="199" spans="1:28" ht="15.75" customHeight="1" x14ac:dyDescent="0.2">
      <c r="A199" s="162">
        <v>42534</v>
      </c>
      <c r="B199" s="181"/>
      <c r="C199" s="180" t="s">
        <v>1560</v>
      </c>
      <c r="D199" s="181" t="s">
        <v>276</v>
      </c>
      <c r="E199" s="181" t="s">
        <v>1561</v>
      </c>
      <c r="F199" s="181" t="s">
        <v>997</v>
      </c>
      <c r="G199" s="135" t="s">
        <v>187</v>
      </c>
      <c r="H199" s="180" t="s">
        <v>1562</v>
      </c>
      <c r="I199" s="190">
        <v>42557</v>
      </c>
      <c r="J199" s="180" t="s">
        <v>30</v>
      </c>
      <c r="K199" s="167"/>
      <c r="L199" s="181"/>
      <c r="M199" s="180" t="s">
        <v>190</v>
      </c>
      <c r="N199" s="180"/>
      <c r="O199" s="163"/>
      <c r="P199" s="181"/>
      <c r="Q199" s="167"/>
      <c r="R199" s="181"/>
      <c r="S199" s="190">
        <v>42556</v>
      </c>
      <c r="T199" s="181"/>
      <c r="U199" s="181"/>
      <c r="V199" s="193">
        <v>1530</v>
      </c>
      <c r="W199" s="200">
        <v>0</v>
      </c>
      <c r="X199" s="178" t="s">
        <v>4247</v>
      </c>
      <c r="Y199" s="205">
        <v>0</v>
      </c>
      <c r="Z199" s="200">
        <v>1530</v>
      </c>
      <c r="AA199" s="180" t="s">
        <v>39</v>
      </c>
      <c r="AB199" s="182"/>
    </row>
    <row r="200" spans="1:28" ht="15.75" customHeight="1" x14ac:dyDescent="0.2">
      <c r="A200" s="162">
        <v>42542</v>
      </c>
      <c r="B200" s="181"/>
      <c r="C200" s="180" t="s">
        <v>1563</v>
      </c>
      <c r="D200" s="181" t="s">
        <v>284</v>
      </c>
      <c r="E200" s="181" t="s">
        <v>1564</v>
      </c>
      <c r="F200" s="181" t="s">
        <v>1565</v>
      </c>
      <c r="G200" s="135" t="s">
        <v>187</v>
      </c>
      <c r="H200" s="180" t="s">
        <v>1566</v>
      </c>
      <c r="I200" s="190">
        <v>42562</v>
      </c>
      <c r="J200" s="180" t="s">
        <v>30</v>
      </c>
      <c r="K200" s="167"/>
      <c r="L200" s="181"/>
      <c r="M200" s="180" t="s">
        <v>190</v>
      </c>
      <c r="N200" s="180"/>
      <c r="O200" s="163"/>
      <c r="P200" s="181"/>
      <c r="Q200" s="167"/>
      <c r="R200" s="181"/>
      <c r="S200" s="190">
        <v>42578</v>
      </c>
      <c r="T200" s="181"/>
      <c r="U200" s="181"/>
      <c r="V200" s="193">
        <v>2040</v>
      </c>
      <c r="W200" s="200">
        <v>0</v>
      </c>
      <c r="X200" s="178" t="s">
        <v>254</v>
      </c>
      <c r="Y200" s="205">
        <v>0</v>
      </c>
      <c r="Z200" s="200">
        <v>2040</v>
      </c>
      <c r="AA200" s="180" t="s">
        <v>39</v>
      </c>
      <c r="AB200" s="182"/>
    </row>
    <row r="201" spans="1:28" ht="15.75" customHeight="1" x14ac:dyDescent="0.2">
      <c r="A201" s="162">
        <v>42522</v>
      </c>
      <c r="B201" s="181"/>
      <c r="C201" s="180" t="s">
        <v>1567</v>
      </c>
      <c r="D201" s="181" t="s">
        <v>588</v>
      </c>
      <c r="E201" s="181" t="s">
        <v>1568</v>
      </c>
      <c r="F201" s="181" t="s">
        <v>1569</v>
      </c>
      <c r="G201" s="135" t="s">
        <v>187</v>
      </c>
      <c r="H201" s="180" t="s">
        <v>1570</v>
      </c>
      <c r="I201" s="190">
        <v>42546</v>
      </c>
      <c r="J201" s="180" t="s">
        <v>30</v>
      </c>
      <c r="K201" s="167"/>
      <c r="L201" s="181"/>
      <c r="M201" s="180" t="s">
        <v>190</v>
      </c>
      <c r="N201" s="180" t="s">
        <v>908</v>
      </c>
      <c r="O201" s="170"/>
      <c r="P201" s="181" t="s">
        <v>1571</v>
      </c>
      <c r="Q201" s="167"/>
      <c r="R201" s="181"/>
      <c r="S201" s="190">
        <v>42556</v>
      </c>
      <c r="T201" s="181"/>
      <c r="U201" s="181"/>
      <c r="V201" s="193">
        <v>2563.5500000000002</v>
      </c>
      <c r="W201" s="200">
        <v>0</v>
      </c>
      <c r="X201" s="178" t="s">
        <v>254</v>
      </c>
      <c r="Y201" s="205">
        <v>0</v>
      </c>
      <c r="Z201" s="200">
        <v>2563.5500000000002</v>
      </c>
      <c r="AA201" s="180" t="s">
        <v>39</v>
      </c>
      <c r="AB201" s="182"/>
    </row>
    <row r="202" spans="1:28" ht="15.75" customHeight="1" x14ac:dyDescent="0.2">
      <c r="A202" s="162">
        <v>42537</v>
      </c>
      <c r="B202" s="181"/>
      <c r="C202" s="180" t="s">
        <v>1572</v>
      </c>
      <c r="D202" s="181" t="s">
        <v>350</v>
      </c>
      <c r="E202" s="181" t="s">
        <v>351</v>
      </c>
      <c r="F202" s="181" t="s">
        <v>352</v>
      </c>
      <c r="G202" s="135" t="s">
        <v>187</v>
      </c>
      <c r="H202" s="180" t="s">
        <v>1573</v>
      </c>
      <c r="I202" s="190">
        <v>42569</v>
      </c>
      <c r="J202" s="180" t="s">
        <v>30</v>
      </c>
      <c r="K202" s="167"/>
      <c r="L202" s="181"/>
      <c r="M202" s="180" t="s">
        <v>186</v>
      </c>
      <c r="N202" s="180" t="s">
        <v>1574</v>
      </c>
      <c r="O202" s="163"/>
      <c r="P202" s="181"/>
      <c r="Q202" s="167"/>
      <c r="R202" s="181"/>
      <c r="S202" s="190">
        <v>42552</v>
      </c>
      <c r="T202" s="181"/>
      <c r="U202" s="181"/>
      <c r="V202" s="193">
        <v>2558.36</v>
      </c>
      <c r="W202" s="200">
        <v>0</v>
      </c>
      <c r="X202" s="178" t="s">
        <v>254</v>
      </c>
      <c r="Y202" s="205">
        <v>0</v>
      </c>
      <c r="Z202" s="200">
        <v>2558.36</v>
      </c>
      <c r="AA202" s="180" t="s">
        <v>39</v>
      </c>
      <c r="AB202" s="182"/>
    </row>
    <row r="203" spans="1:28" ht="15.75" customHeight="1" x14ac:dyDescent="0.2">
      <c r="A203" s="162">
        <v>42538</v>
      </c>
      <c r="B203" s="181"/>
      <c r="C203" s="180" t="s">
        <v>1575</v>
      </c>
      <c r="D203" s="181" t="s">
        <v>276</v>
      </c>
      <c r="E203" s="181" t="s">
        <v>382</v>
      </c>
      <c r="F203" s="181" t="s">
        <v>376</v>
      </c>
      <c r="G203" s="135" t="s">
        <v>187</v>
      </c>
      <c r="H203" s="180" t="s">
        <v>1576</v>
      </c>
      <c r="I203" s="190">
        <v>42205</v>
      </c>
      <c r="J203" s="180" t="s">
        <v>30</v>
      </c>
      <c r="K203" s="167"/>
      <c r="L203" s="181"/>
      <c r="M203" s="180" t="s">
        <v>190</v>
      </c>
      <c r="N203" s="180" t="s">
        <v>1577</v>
      </c>
      <c r="O203" s="163"/>
      <c r="P203" s="181"/>
      <c r="Q203" s="167"/>
      <c r="R203" s="181"/>
      <c r="S203" s="190">
        <v>42573</v>
      </c>
      <c r="T203" s="181"/>
      <c r="U203" s="181"/>
      <c r="V203" s="193">
        <v>765</v>
      </c>
      <c r="W203" s="200">
        <v>0</v>
      </c>
      <c r="X203" s="178" t="s">
        <v>254</v>
      </c>
      <c r="Y203" s="205">
        <v>0</v>
      </c>
      <c r="Z203" s="200">
        <v>765</v>
      </c>
      <c r="AA203" s="180" t="s">
        <v>39</v>
      </c>
      <c r="AB203" s="182"/>
    </row>
    <row r="204" spans="1:28" ht="15.75" customHeight="1" x14ac:dyDescent="0.2">
      <c r="A204" s="162">
        <v>42543</v>
      </c>
      <c r="B204" s="181"/>
      <c r="C204" s="180" t="s">
        <v>1578</v>
      </c>
      <c r="D204" s="181" t="s">
        <v>777</v>
      </c>
      <c r="E204" s="181" t="s">
        <v>357</v>
      </c>
      <c r="F204" s="181" t="s">
        <v>358</v>
      </c>
      <c r="G204" s="135" t="s">
        <v>187</v>
      </c>
      <c r="H204" s="180" t="s">
        <v>1579</v>
      </c>
      <c r="I204" s="190">
        <v>42536</v>
      </c>
      <c r="J204" s="180" t="s">
        <v>30</v>
      </c>
      <c r="K204" s="167"/>
      <c r="L204" s="181"/>
      <c r="M204" s="180" t="s">
        <v>192</v>
      </c>
      <c r="N204" s="180" t="s">
        <v>1580</v>
      </c>
      <c r="O204" s="174" t="s">
        <v>190</v>
      </c>
      <c r="P204" s="181" t="s">
        <v>672</v>
      </c>
      <c r="Q204" s="167"/>
      <c r="R204" s="181"/>
      <c r="S204" s="190">
        <v>42564</v>
      </c>
      <c r="T204" s="181"/>
      <c r="U204" s="181"/>
      <c r="V204" s="193">
        <v>1795.34</v>
      </c>
      <c r="W204" s="200">
        <v>0</v>
      </c>
      <c r="X204" s="178" t="s">
        <v>254</v>
      </c>
      <c r="Y204" s="205">
        <v>0</v>
      </c>
      <c r="Z204" s="200">
        <v>1795.34</v>
      </c>
      <c r="AA204" s="180" t="s">
        <v>39</v>
      </c>
      <c r="AB204" s="182"/>
    </row>
    <row r="205" spans="1:28" ht="15.75" customHeight="1" x14ac:dyDescent="0.2">
      <c r="A205" s="162">
        <v>42542</v>
      </c>
      <c r="B205" s="181"/>
      <c r="C205" s="180" t="s">
        <v>1587</v>
      </c>
      <c r="D205" s="181" t="s">
        <v>256</v>
      </c>
      <c r="E205" s="181" t="s">
        <v>476</v>
      </c>
      <c r="F205" s="181" t="s">
        <v>348</v>
      </c>
      <c r="G205" s="135" t="s">
        <v>187</v>
      </c>
      <c r="H205" s="180" t="s">
        <v>1588</v>
      </c>
      <c r="I205" s="190">
        <v>42566</v>
      </c>
      <c r="J205" s="180" t="s">
        <v>30</v>
      </c>
      <c r="K205" s="167"/>
      <c r="L205" s="181"/>
      <c r="M205" s="180" t="s">
        <v>190</v>
      </c>
      <c r="N205" s="180" t="s">
        <v>422</v>
      </c>
      <c r="O205" s="163"/>
      <c r="P205" s="181"/>
      <c r="Q205" s="167"/>
      <c r="R205" s="181"/>
      <c r="S205" s="190">
        <v>42577</v>
      </c>
      <c r="T205" s="181"/>
      <c r="U205" s="181"/>
      <c r="V205" s="193">
        <v>2693.02</v>
      </c>
      <c r="W205" s="200">
        <v>0</v>
      </c>
      <c r="X205" s="178" t="s">
        <v>254</v>
      </c>
      <c r="Y205" s="205">
        <v>0</v>
      </c>
      <c r="Z205" s="200">
        <v>2693.02</v>
      </c>
      <c r="AA205" s="180" t="s">
        <v>39</v>
      </c>
      <c r="AB205" s="182"/>
    </row>
    <row r="206" spans="1:28" ht="15.75" customHeight="1" x14ac:dyDescent="0.2">
      <c r="A206" s="162">
        <v>42535</v>
      </c>
      <c r="B206" s="181"/>
      <c r="C206" s="180" t="s">
        <v>1589</v>
      </c>
      <c r="D206" s="181" t="s">
        <v>256</v>
      </c>
      <c r="E206" s="181" t="s">
        <v>1590</v>
      </c>
      <c r="F206" s="181" t="s">
        <v>1591</v>
      </c>
      <c r="G206" s="135" t="s">
        <v>187</v>
      </c>
      <c r="H206" s="180" t="s">
        <v>1592</v>
      </c>
      <c r="I206" s="190">
        <v>42585</v>
      </c>
      <c r="J206" s="180" t="s">
        <v>30</v>
      </c>
      <c r="K206" s="167"/>
      <c r="L206" s="181"/>
      <c r="M206" s="180" t="s">
        <v>190</v>
      </c>
      <c r="N206" s="180" t="s">
        <v>524</v>
      </c>
      <c r="O206" s="163"/>
      <c r="P206" s="181" t="s">
        <v>829</v>
      </c>
      <c r="Q206" s="167"/>
      <c r="R206" s="181" t="s">
        <v>436</v>
      </c>
      <c r="S206" s="190">
        <v>42564</v>
      </c>
      <c r="T206" s="181"/>
      <c r="U206" s="181"/>
      <c r="V206" s="193">
        <v>2514.11</v>
      </c>
      <c r="W206" s="200">
        <v>0</v>
      </c>
      <c r="X206" s="178" t="s">
        <v>254</v>
      </c>
      <c r="Y206" s="205">
        <v>0</v>
      </c>
      <c r="Z206" s="200">
        <v>2514.11</v>
      </c>
      <c r="AA206" s="180" t="s">
        <v>39</v>
      </c>
      <c r="AB206" s="182"/>
    </row>
    <row r="207" spans="1:28" ht="15.75" customHeight="1" x14ac:dyDescent="0.2">
      <c r="A207" s="162">
        <v>42548</v>
      </c>
      <c r="B207" s="181"/>
      <c r="C207" s="180" t="s">
        <v>1593</v>
      </c>
      <c r="D207" s="181" t="s">
        <v>256</v>
      </c>
      <c r="E207" s="181" t="s">
        <v>1594</v>
      </c>
      <c r="F207" s="181" t="s">
        <v>1595</v>
      </c>
      <c r="G207" s="135" t="s">
        <v>187</v>
      </c>
      <c r="H207" s="180" t="s">
        <v>1596</v>
      </c>
      <c r="I207" s="190">
        <v>42584</v>
      </c>
      <c r="J207" s="180" t="s">
        <v>30</v>
      </c>
      <c r="K207" s="167"/>
      <c r="L207" s="181"/>
      <c r="M207" s="180" t="s">
        <v>190</v>
      </c>
      <c r="N207" s="180"/>
      <c r="O207" s="163"/>
      <c r="P207" s="181"/>
      <c r="Q207" s="167"/>
      <c r="R207" s="181"/>
      <c r="S207" s="190">
        <v>42564</v>
      </c>
      <c r="T207" s="181"/>
      <c r="U207" s="181"/>
      <c r="V207" s="193">
        <v>2095.08</v>
      </c>
      <c r="W207" s="200">
        <v>0</v>
      </c>
      <c r="X207" s="178" t="s">
        <v>254</v>
      </c>
      <c r="Y207" s="205">
        <v>0</v>
      </c>
      <c r="Z207" s="200">
        <v>2095.08</v>
      </c>
      <c r="AA207" s="180" t="s">
        <v>39</v>
      </c>
      <c r="AB207" s="182"/>
    </row>
    <row r="208" spans="1:28" ht="15.75" customHeight="1" x14ac:dyDescent="0.2">
      <c r="A208" s="162">
        <v>42548</v>
      </c>
      <c r="B208" s="181"/>
      <c r="C208" s="180" t="s">
        <v>1597</v>
      </c>
      <c r="D208" s="181" t="s">
        <v>256</v>
      </c>
      <c r="E208" s="181" t="s">
        <v>1598</v>
      </c>
      <c r="F208" s="181" t="s">
        <v>1599</v>
      </c>
      <c r="G208" s="135" t="s">
        <v>187</v>
      </c>
      <c r="H208" s="180" t="s">
        <v>1600</v>
      </c>
      <c r="I208" s="190">
        <v>42598</v>
      </c>
      <c r="J208" s="180" t="s">
        <v>30</v>
      </c>
      <c r="K208" s="167"/>
      <c r="L208" s="181"/>
      <c r="M208" s="180" t="s">
        <v>186</v>
      </c>
      <c r="N208" s="180"/>
      <c r="O208" s="163"/>
      <c r="P208" s="181"/>
      <c r="Q208" s="167"/>
      <c r="R208" s="181"/>
      <c r="S208" s="190">
        <v>42571</v>
      </c>
      <c r="T208" s="181"/>
      <c r="U208" s="181"/>
      <c r="V208" s="193">
        <v>2244.1799999999998</v>
      </c>
      <c r="W208" s="200">
        <v>0</v>
      </c>
      <c r="X208" s="178" t="s">
        <v>254</v>
      </c>
      <c r="Y208" s="205">
        <v>0</v>
      </c>
      <c r="Z208" s="200">
        <v>2244.1799999999998</v>
      </c>
      <c r="AA208" s="180" t="s">
        <v>180</v>
      </c>
      <c r="AB208" s="182"/>
    </row>
    <row r="209" spans="1:28" ht="15.75" customHeight="1" x14ac:dyDescent="0.2">
      <c r="A209" s="162">
        <v>42545</v>
      </c>
      <c r="B209" s="181"/>
      <c r="C209" s="180" t="s">
        <v>1605</v>
      </c>
      <c r="D209" s="181" t="s">
        <v>390</v>
      </c>
      <c r="E209" s="181" t="s">
        <v>1606</v>
      </c>
      <c r="F209" s="181" t="s">
        <v>1607</v>
      </c>
      <c r="G209" s="135" t="s">
        <v>187</v>
      </c>
      <c r="H209" s="180" t="s">
        <v>1608</v>
      </c>
      <c r="I209" s="190">
        <v>42552</v>
      </c>
      <c r="J209" s="180" t="s">
        <v>30</v>
      </c>
      <c r="K209" s="167"/>
      <c r="L209" s="181"/>
      <c r="M209" s="180" t="s">
        <v>190</v>
      </c>
      <c r="N209" s="180" t="s">
        <v>1609</v>
      </c>
      <c r="O209" s="163"/>
      <c r="P209" s="181"/>
      <c r="Q209" s="167"/>
      <c r="R209" s="181"/>
      <c r="S209" s="190">
        <v>42565</v>
      </c>
      <c r="T209" s="181"/>
      <c r="U209" s="181"/>
      <c r="V209" s="193">
        <v>1105.73</v>
      </c>
      <c r="W209" s="200">
        <v>0</v>
      </c>
      <c r="X209" s="178" t="s">
        <v>254</v>
      </c>
      <c r="Y209" s="205">
        <v>0</v>
      </c>
      <c r="Z209" s="200">
        <v>1105.73</v>
      </c>
      <c r="AA209" s="180" t="s">
        <v>39</v>
      </c>
      <c r="AB209" s="182"/>
    </row>
    <row r="210" spans="1:28" ht="15.75" customHeight="1" x14ac:dyDescent="0.2">
      <c r="A210" s="162">
        <v>42548</v>
      </c>
      <c r="B210" s="181"/>
      <c r="C210" s="180" t="s">
        <v>1621</v>
      </c>
      <c r="D210" s="181" t="s">
        <v>1622</v>
      </c>
      <c r="E210" s="181" t="s">
        <v>1623</v>
      </c>
      <c r="F210" s="181" t="s">
        <v>1624</v>
      </c>
      <c r="G210" s="135" t="s">
        <v>187</v>
      </c>
      <c r="H210" s="180" t="s">
        <v>1625</v>
      </c>
      <c r="I210" s="190">
        <v>42620</v>
      </c>
      <c r="J210" s="180" t="s">
        <v>30</v>
      </c>
      <c r="K210" s="167"/>
      <c r="L210" s="181"/>
      <c r="M210" s="180" t="s">
        <v>186</v>
      </c>
      <c r="N210" s="180"/>
      <c r="O210" s="163"/>
      <c r="P210" s="181"/>
      <c r="Q210" s="167"/>
      <c r="R210" s="181"/>
      <c r="S210" s="190">
        <v>42570</v>
      </c>
      <c r="T210" s="181"/>
      <c r="U210" s="181"/>
      <c r="V210" s="193">
        <v>2218</v>
      </c>
      <c r="W210" s="200">
        <v>0</v>
      </c>
      <c r="X210" s="178" t="s">
        <v>254</v>
      </c>
      <c r="Y210" s="205">
        <v>0</v>
      </c>
      <c r="Z210" s="200">
        <v>2218</v>
      </c>
      <c r="AA210" s="180" t="s">
        <v>39</v>
      </c>
      <c r="AB210" s="182"/>
    </row>
    <row r="211" spans="1:28" ht="15.75" customHeight="1" x14ac:dyDescent="0.2">
      <c r="A211" s="162">
        <v>42551</v>
      </c>
      <c r="B211" s="181"/>
      <c r="C211" s="180" t="s">
        <v>1633</v>
      </c>
      <c r="D211" s="181" t="s">
        <v>291</v>
      </c>
      <c r="E211" s="181" t="s">
        <v>1634</v>
      </c>
      <c r="F211" s="181" t="s">
        <v>1635</v>
      </c>
      <c r="G211" s="135" t="s">
        <v>187</v>
      </c>
      <c r="H211" s="180" t="s">
        <v>1636</v>
      </c>
      <c r="I211" s="190">
        <v>42570</v>
      </c>
      <c r="J211" s="180" t="s">
        <v>30</v>
      </c>
      <c r="K211" s="167"/>
      <c r="L211" s="181"/>
      <c r="M211" s="180" t="s">
        <v>32</v>
      </c>
      <c r="N211" s="180" t="s">
        <v>1637</v>
      </c>
      <c r="O211" s="163"/>
      <c r="P211" s="181"/>
      <c r="Q211" s="167"/>
      <c r="R211" s="181"/>
      <c r="S211" s="190">
        <v>42563</v>
      </c>
      <c r="T211" s="181"/>
      <c r="U211" s="181"/>
      <c r="V211" s="193">
        <v>1518.6</v>
      </c>
      <c r="W211" s="200">
        <v>0</v>
      </c>
      <c r="X211" s="178" t="s">
        <v>4246</v>
      </c>
      <c r="Y211" s="205">
        <v>0</v>
      </c>
      <c r="Z211" s="200">
        <v>1518.6</v>
      </c>
      <c r="AA211" s="180" t="s">
        <v>39</v>
      </c>
      <c r="AB211" s="182"/>
    </row>
    <row r="212" spans="1:28" ht="15.75" customHeight="1" x14ac:dyDescent="0.2">
      <c r="A212" s="162">
        <v>42550</v>
      </c>
      <c r="B212" s="181"/>
      <c r="C212" s="180" t="s">
        <v>1638</v>
      </c>
      <c r="D212" s="181" t="s">
        <v>304</v>
      </c>
      <c r="E212" s="181" t="s">
        <v>307</v>
      </c>
      <c r="F212" s="181" t="s">
        <v>308</v>
      </c>
      <c r="G212" s="135" t="s">
        <v>187</v>
      </c>
      <c r="H212" s="180" t="s">
        <v>1639</v>
      </c>
      <c r="I212" s="190">
        <v>42573</v>
      </c>
      <c r="J212" s="180" t="s">
        <v>30</v>
      </c>
      <c r="K212" s="167"/>
      <c r="L212" s="181"/>
      <c r="M212" s="180" t="s">
        <v>190</v>
      </c>
      <c r="N212" s="180" t="s">
        <v>533</v>
      </c>
      <c r="O212" s="163"/>
      <c r="P212" s="181" t="s">
        <v>1640</v>
      </c>
      <c r="Q212" s="167"/>
      <c r="R212" s="181"/>
      <c r="S212" s="190">
        <v>42571</v>
      </c>
      <c r="T212" s="181"/>
      <c r="U212" s="181"/>
      <c r="V212" s="193">
        <v>1188</v>
      </c>
      <c r="W212" s="200">
        <v>0</v>
      </c>
      <c r="X212" s="178" t="s">
        <v>254</v>
      </c>
      <c r="Y212" s="205">
        <v>0</v>
      </c>
      <c r="Z212" s="200">
        <v>1188</v>
      </c>
      <c r="AA212" s="180" t="s">
        <v>39</v>
      </c>
      <c r="AB212" s="182"/>
    </row>
    <row r="213" spans="1:28" ht="15.75" customHeight="1" x14ac:dyDescent="0.2">
      <c r="A213" s="162">
        <v>42550</v>
      </c>
      <c r="B213" s="181"/>
      <c r="C213" s="180" t="s">
        <v>1641</v>
      </c>
      <c r="D213" s="181" t="s">
        <v>256</v>
      </c>
      <c r="E213" s="181" t="s">
        <v>1642</v>
      </c>
      <c r="F213" s="181" t="s">
        <v>1643</v>
      </c>
      <c r="G213" s="135" t="s">
        <v>187</v>
      </c>
      <c r="H213" s="180" t="s">
        <v>1644</v>
      </c>
      <c r="I213" s="190">
        <v>42602</v>
      </c>
      <c r="J213" s="180" t="s">
        <v>30</v>
      </c>
      <c r="K213" s="167"/>
      <c r="L213" s="181"/>
      <c r="M213" s="180" t="s">
        <v>192</v>
      </c>
      <c r="N213" s="180" t="s">
        <v>1645</v>
      </c>
      <c r="O213" s="163"/>
      <c r="P213" s="181"/>
      <c r="Q213" s="167"/>
      <c r="R213" s="181"/>
      <c r="S213" s="190">
        <v>42572</v>
      </c>
      <c r="T213" s="181"/>
      <c r="U213" s="181"/>
      <c r="V213" s="193">
        <v>1600</v>
      </c>
      <c r="W213" s="200">
        <v>0</v>
      </c>
      <c r="X213" s="178" t="s">
        <v>254</v>
      </c>
      <c r="Y213" s="205">
        <v>0</v>
      </c>
      <c r="Z213" s="200">
        <v>1600</v>
      </c>
      <c r="AA213" s="180" t="s">
        <v>39</v>
      </c>
      <c r="AB213" s="182"/>
    </row>
    <row r="214" spans="1:28" ht="15.75" customHeight="1" x14ac:dyDescent="0.2">
      <c r="A214" s="162">
        <v>42487</v>
      </c>
      <c r="B214" s="181"/>
      <c r="C214" s="180" t="s">
        <v>1646</v>
      </c>
      <c r="D214" s="181" t="s">
        <v>256</v>
      </c>
      <c r="E214" s="181" t="s">
        <v>1647</v>
      </c>
      <c r="F214" s="181" t="s">
        <v>1648</v>
      </c>
      <c r="G214" s="135" t="s">
        <v>187</v>
      </c>
      <c r="H214" s="180" t="s">
        <v>1649</v>
      </c>
      <c r="I214" s="190">
        <v>42548</v>
      </c>
      <c r="J214" s="180" t="s">
        <v>30</v>
      </c>
      <c r="K214" s="167"/>
      <c r="L214" s="181"/>
      <c r="M214" s="180" t="s">
        <v>32</v>
      </c>
      <c r="N214" s="180" t="s">
        <v>1650</v>
      </c>
      <c r="O214" s="163"/>
      <c r="P214" s="181" t="s">
        <v>453</v>
      </c>
      <c r="Q214" s="167"/>
      <c r="R214" s="181"/>
      <c r="S214" s="190">
        <v>42563</v>
      </c>
      <c r="T214" s="181"/>
      <c r="U214" s="181"/>
      <c r="V214" s="193">
        <v>2244.1799999999998</v>
      </c>
      <c r="W214" s="200">
        <v>0</v>
      </c>
      <c r="X214" s="178" t="s">
        <v>254</v>
      </c>
      <c r="Y214" s="205">
        <v>0</v>
      </c>
      <c r="Z214" s="200">
        <v>2244.1799999999998</v>
      </c>
      <c r="AA214" s="180" t="s">
        <v>39</v>
      </c>
      <c r="AB214" s="182"/>
    </row>
    <row r="215" spans="1:28" ht="15.75" customHeight="1" x14ac:dyDescent="0.2">
      <c r="A215" s="162">
        <v>42552</v>
      </c>
      <c r="B215" s="181"/>
      <c r="C215" s="180" t="s">
        <v>3253</v>
      </c>
      <c r="D215" s="181" t="s">
        <v>2213</v>
      </c>
      <c r="E215" s="181" t="s">
        <v>3254</v>
      </c>
      <c r="F215" s="181" t="s">
        <v>3255</v>
      </c>
      <c r="G215" s="135" t="s">
        <v>187</v>
      </c>
      <c r="H215" s="180" t="s">
        <v>3256</v>
      </c>
      <c r="I215" s="190">
        <v>42675</v>
      </c>
      <c r="J215" s="180" t="s">
        <v>30</v>
      </c>
      <c r="K215" s="165"/>
      <c r="L215" s="181"/>
      <c r="M215" s="180" t="s">
        <v>190</v>
      </c>
      <c r="N215" s="180" t="s">
        <v>1519</v>
      </c>
      <c r="O215" s="163"/>
      <c r="P215" s="181"/>
      <c r="Q215" s="167"/>
      <c r="R215" s="181"/>
      <c r="S215" s="190">
        <v>42605</v>
      </c>
      <c r="T215" s="181"/>
      <c r="U215" s="181"/>
      <c r="V215" s="193">
        <v>723.05</v>
      </c>
      <c r="W215" s="200">
        <v>0</v>
      </c>
      <c r="X215" s="178" t="s">
        <v>254</v>
      </c>
      <c r="Y215" s="205">
        <v>0</v>
      </c>
      <c r="Z215" s="200">
        <v>723.05</v>
      </c>
      <c r="AA215" s="125" t="s">
        <v>4077</v>
      </c>
      <c r="AB215" s="182"/>
    </row>
    <row r="216" spans="1:28" ht="15.75" customHeight="1" x14ac:dyDescent="0.2">
      <c r="A216" s="162">
        <v>42551</v>
      </c>
      <c r="B216" s="181"/>
      <c r="C216" s="180" t="s">
        <v>1651</v>
      </c>
      <c r="D216" s="181" t="s">
        <v>256</v>
      </c>
      <c r="E216" s="181" t="s">
        <v>858</v>
      </c>
      <c r="F216" s="181" t="s">
        <v>1652</v>
      </c>
      <c r="G216" s="135" t="s">
        <v>187</v>
      </c>
      <c r="H216" s="180" t="s">
        <v>1653</v>
      </c>
      <c r="I216" s="190">
        <v>42571</v>
      </c>
      <c r="J216" s="180" t="s">
        <v>30</v>
      </c>
      <c r="K216" s="167"/>
      <c r="L216" s="181"/>
      <c r="M216" s="180" t="s">
        <v>32</v>
      </c>
      <c r="N216" s="180" t="s">
        <v>861</v>
      </c>
      <c r="O216" s="163"/>
      <c r="P216" s="181"/>
      <c r="Q216" s="167"/>
      <c r="R216" s="181"/>
      <c r="S216" s="190">
        <v>42563</v>
      </c>
      <c r="T216" s="181"/>
      <c r="U216" s="181"/>
      <c r="V216" s="193">
        <v>2693.02</v>
      </c>
      <c r="W216" s="200">
        <v>0</v>
      </c>
      <c r="X216" s="178" t="s">
        <v>254</v>
      </c>
      <c r="Y216" s="205">
        <v>0</v>
      </c>
      <c r="Z216" s="200">
        <v>2693.02</v>
      </c>
      <c r="AA216" s="180" t="s">
        <v>39</v>
      </c>
      <c r="AB216" s="182"/>
    </row>
    <row r="217" spans="1:28" ht="15.75" customHeight="1" x14ac:dyDescent="0.2">
      <c r="A217" s="162">
        <v>42551</v>
      </c>
      <c r="B217" s="181"/>
      <c r="C217" s="180" t="s">
        <v>3380</v>
      </c>
      <c r="D217" s="181" t="s">
        <v>304</v>
      </c>
      <c r="E217" s="181" t="s">
        <v>307</v>
      </c>
      <c r="F217" s="181" t="s">
        <v>308</v>
      </c>
      <c r="G217" s="135" t="s">
        <v>187</v>
      </c>
      <c r="H217" s="180" t="s">
        <v>3381</v>
      </c>
      <c r="I217" s="190">
        <v>42573</v>
      </c>
      <c r="J217" s="180" t="s">
        <v>30</v>
      </c>
      <c r="K217" s="165"/>
      <c r="L217" s="181"/>
      <c r="M217" s="180" t="s">
        <v>190</v>
      </c>
      <c r="N217" s="180" t="s">
        <v>3382</v>
      </c>
      <c r="O217" s="163"/>
      <c r="P217" s="181"/>
      <c r="Q217" s="167"/>
      <c r="R217" s="181"/>
      <c r="S217" s="190">
        <v>42585</v>
      </c>
      <c r="T217" s="181"/>
      <c r="U217" s="181"/>
      <c r="V217" s="193">
        <v>1188</v>
      </c>
      <c r="W217" s="200">
        <v>0</v>
      </c>
      <c r="X217" s="178" t="s">
        <v>254</v>
      </c>
      <c r="Y217" s="205">
        <v>0</v>
      </c>
      <c r="Z217" s="200">
        <v>1188</v>
      </c>
      <c r="AA217" s="180" t="s">
        <v>39</v>
      </c>
      <c r="AB217" s="182"/>
    </row>
    <row r="218" spans="1:28" ht="15.75" customHeight="1" x14ac:dyDescent="0.2">
      <c r="A218" s="162">
        <v>42555</v>
      </c>
      <c r="B218" s="181"/>
      <c r="C218" s="180" t="s">
        <v>1654</v>
      </c>
      <c r="D218" s="181" t="s">
        <v>304</v>
      </c>
      <c r="E218" s="181" t="s">
        <v>307</v>
      </c>
      <c r="F218" s="181" t="s">
        <v>308</v>
      </c>
      <c r="G218" s="135" t="s">
        <v>187</v>
      </c>
      <c r="H218" s="180" t="s">
        <v>1655</v>
      </c>
      <c r="I218" s="190">
        <v>42580</v>
      </c>
      <c r="J218" s="180" t="s">
        <v>30</v>
      </c>
      <c r="K218" s="167"/>
      <c r="L218" s="181"/>
      <c r="M218" s="180" t="s">
        <v>192</v>
      </c>
      <c r="N218" s="180" t="s">
        <v>1656</v>
      </c>
      <c r="O218" s="163"/>
      <c r="P218" s="181"/>
      <c r="Q218" s="167"/>
      <c r="R218" s="181"/>
      <c r="S218" s="190">
        <v>42572</v>
      </c>
      <c r="T218" s="181"/>
      <c r="U218" s="181"/>
      <c r="V218" s="193">
        <v>1188</v>
      </c>
      <c r="W218" s="200">
        <v>0</v>
      </c>
      <c r="X218" s="178" t="s">
        <v>254</v>
      </c>
      <c r="Y218" s="205">
        <v>0</v>
      </c>
      <c r="Z218" s="200">
        <v>1188</v>
      </c>
      <c r="AA218" s="180" t="s">
        <v>39</v>
      </c>
      <c r="AB218" s="182"/>
    </row>
    <row r="219" spans="1:28" ht="15.75" customHeight="1" x14ac:dyDescent="0.2">
      <c r="A219" s="162">
        <v>42548</v>
      </c>
      <c r="B219" s="181"/>
      <c r="C219" s="180" t="s">
        <v>3006</v>
      </c>
      <c r="D219" s="181" t="s">
        <v>714</v>
      </c>
      <c r="E219" s="181" t="s">
        <v>3007</v>
      </c>
      <c r="F219" s="181" t="s">
        <v>3008</v>
      </c>
      <c r="G219" s="135" t="s">
        <v>187</v>
      </c>
      <c r="H219" s="180" t="s">
        <v>3009</v>
      </c>
      <c r="I219" s="190">
        <v>42558</v>
      </c>
      <c r="J219" s="180" t="s">
        <v>30</v>
      </c>
      <c r="K219" s="165" t="s">
        <v>31</v>
      </c>
      <c r="L219" s="181"/>
      <c r="M219" s="180" t="s">
        <v>186</v>
      </c>
      <c r="N219" s="180" t="s">
        <v>1215</v>
      </c>
      <c r="O219" s="163" t="s">
        <v>37</v>
      </c>
      <c r="P219" s="181" t="s">
        <v>3010</v>
      </c>
      <c r="Q219" s="167"/>
      <c r="R219" s="181"/>
      <c r="S219" s="190">
        <v>42619</v>
      </c>
      <c r="T219" s="181"/>
      <c r="U219" s="181"/>
      <c r="V219" s="193">
        <v>1518.6</v>
      </c>
      <c r="W219" s="200">
        <v>0</v>
      </c>
      <c r="X219" s="178" t="s">
        <v>4246</v>
      </c>
      <c r="Y219" s="205">
        <v>759.3</v>
      </c>
      <c r="Z219" s="200">
        <v>759.3</v>
      </c>
      <c r="AA219" s="180" t="s">
        <v>39</v>
      </c>
      <c r="AB219" s="182"/>
    </row>
    <row r="220" spans="1:28" ht="15.75" customHeight="1" x14ac:dyDescent="0.2">
      <c r="A220" s="162">
        <v>42551</v>
      </c>
      <c r="B220" s="181"/>
      <c r="C220" s="180" t="s">
        <v>3373</v>
      </c>
      <c r="D220" s="181" t="s">
        <v>560</v>
      </c>
      <c r="E220" s="181" t="s">
        <v>561</v>
      </c>
      <c r="F220" s="181" t="s">
        <v>3374</v>
      </c>
      <c r="G220" s="135" t="s">
        <v>187</v>
      </c>
      <c r="H220" s="180" t="s">
        <v>3375</v>
      </c>
      <c r="I220" s="190">
        <v>42556</v>
      </c>
      <c r="J220" s="180" t="s">
        <v>30</v>
      </c>
      <c r="K220" s="165"/>
      <c r="L220" s="181"/>
      <c r="M220" s="180" t="s">
        <v>186</v>
      </c>
      <c r="N220" s="180" t="s">
        <v>3376</v>
      </c>
      <c r="O220" s="163"/>
      <c r="P220" s="181"/>
      <c r="Q220" s="167"/>
      <c r="R220" s="181"/>
      <c r="S220" s="190">
        <v>42641</v>
      </c>
      <c r="T220" s="181"/>
      <c r="U220" s="181"/>
      <c r="V220" s="193">
        <v>2748.71</v>
      </c>
      <c r="W220" s="200">
        <v>0</v>
      </c>
      <c r="X220" s="180" t="s">
        <v>254</v>
      </c>
      <c r="Y220" s="205">
        <v>0</v>
      </c>
      <c r="Z220" s="200">
        <v>2748.71</v>
      </c>
      <c r="AA220" s="180" t="s">
        <v>39</v>
      </c>
      <c r="AB220" s="182"/>
    </row>
    <row r="221" spans="1:28" ht="15.75" customHeight="1" x14ac:dyDescent="0.2">
      <c r="A221" s="162">
        <v>42556</v>
      </c>
      <c r="B221" s="181"/>
      <c r="C221" s="180" t="s">
        <v>3196</v>
      </c>
      <c r="D221" s="181" t="s">
        <v>2170</v>
      </c>
      <c r="E221" s="181" t="s">
        <v>522</v>
      </c>
      <c r="F221" s="181" t="s">
        <v>523</v>
      </c>
      <c r="G221" s="135" t="s">
        <v>187</v>
      </c>
      <c r="H221" s="180" t="s">
        <v>3197</v>
      </c>
      <c r="I221" s="190">
        <v>42641</v>
      </c>
      <c r="J221" s="180" t="s">
        <v>30</v>
      </c>
      <c r="K221" s="165"/>
      <c r="L221" s="181"/>
      <c r="M221" s="180" t="s">
        <v>190</v>
      </c>
      <c r="N221" s="180"/>
      <c r="O221" s="163"/>
      <c r="P221" s="181"/>
      <c r="Q221" s="167"/>
      <c r="R221" s="181"/>
      <c r="S221" s="190">
        <v>42626</v>
      </c>
      <c r="T221" s="181"/>
      <c r="U221" s="181"/>
      <c r="V221" s="193">
        <v>2657.09</v>
      </c>
      <c r="W221" s="200">
        <v>0</v>
      </c>
      <c r="X221" s="180" t="s">
        <v>254</v>
      </c>
      <c r="Y221" s="205">
        <v>0</v>
      </c>
      <c r="Z221" s="200">
        <v>2657.09</v>
      </c>
      <c r="AA221" s="180" t="s">
        <v>39</v>
      </c>
      <c r="AB221" s="182"/>
    </row>
    <row r="222" spans="1:28" ht="15.75" customHeight="1" x14ac:dyDescent="0.2">
      <c r="A222" s="162">
        <v>42543</v>
      </c>
      <c r="B222" s="181"/>
      <c r="C222" s="180" t="s">
        <v>1659</v>
      </c>
      <c r="D222" s="181" t="s">
        <v>285</v>
      </c>
      <c r="E222" s="181" t="s">
        <v>666</v>
      </c>
      <c r="F222" s="181" t="s">
        <v>912</v>
      </c>
      <c r="G222" s="135" t="s">
        <v>187</v>
      </c>
      <c r="H222" s="180" t="s">
        <v>1660</v>
      </c>
      <c r="I222" s="190">
        <v>42563</v>
      </c>
      <c r="J222" s="180" t="s">
        <v>30</v>
      </c>
      <c r="K222" s="169" t="s">
        <v>31</v>
      </c>
      <c r="L222" s="181"/>
      <c r="M222" s="180" t="s">
        <v>186</v>
      </c>
      <c r="N222" s="180"/>
      <c r="O222" s="170" t="s">
        <v>37</v>
      </c>
      <c r="P222" s="181"/>
      <c r="Q222" s="167"/>
      <c r="R222" s="181"/>
      <c r="S222" s="190">
        <v>42579</v>
      </c>
      <c r="T222" s="181"/>
      <c r="U222" s="181"/>
      <c r="V222" s="193">
        <v>2693.02</v>
      </c>
      <c r="W222" s="200">
        <v>0</v>
      </c>
      <c r="X222" s="180" t="s">
        <v>254</v>
      </c>
      <c r="Y222" s="205">
        <v>1346.51</v>
      </c>
      <c r="Z222" s="200">
        <v>1346.51</v>
      </c>
      <c r="AA222" s="180" t="s">
        <v>39</v>
      </c>
      <c r="AB222" s="182"/>
    </row>
    <row r="223" spans="1:28" ht="15.75" customHeight="1" x14ac:dyDescent="0.2">
      <c r="A223" s="162">
        <v>42552</v>
      </c>
      <c r="B223" s="181"/>
      <c r="C223" s="180" t="s">
        <v>1666</v>
      </c>
      <c r="D223" s="181" t="s">
        <v>249</v>
      </c>
      <c r="E223" s="181" t="s">
        <v>1667</v>
      </c>
      <c r="F223" s="181" t="s">
        <v>1668</v>
      </c>
      <c r="G223" s="135" t="s">
        <v>187</v>
      </c>
      <c r="H223" s="180" t="s">
        <v>1669</v>
      </c>
      <c r="I223" s="190">
        <v>42566</v>
      </c>
      <c r="J223" s="180" t="s">
        <v>30</v>
      </c>
      <c r="K223" s="167"/>
      <c r="L223" s="181"/>
      <c r="M223" s="180" t="s">
        <v>190</v>
      </c>
      <c r="N223" s="180" t="s">
        <v>1670</v>
      </c>
      <c r="O223" s="163"/>
      <c r="P223" s="181"/>
      <c r="Q223" s="167"/>
      <c r="R223" s="181"/>
      <c r="S223" s="190">
        <v>42577</v>
      </c>
      <c r="T223" s="181"/>
      <c r="U223" s="181"/>
      <c r="V223" s="193">
        <v>2158.7600000000002</v>
      </c>
      <c r="W223" s="200">
        <v>0</v>
      </c>
      <c r="X223" s="180" t="s">
        <v>254</v>
      </c>
      <c r="Y223" s="205">
        <v>0</v>
      </c>
      <c r="Z223" s="200">
        <v>2158.7600000000002</v>
      </c>
      <c r="AA223" s="180" t="s">
        <v>39</v>
      </c>
      <c r="AB223" s="182"/>
    </row>
    <row r="224" spans="1:28" ht="15.75" customHeight="1" x14ac:dyDescent="0.2">
      <c r="A224" s="162">
        <v>42541</v>
      </c>
      <c r="B224" s="181"/>
      <c r="C224" s="180" t="s">
        <v>1671</v>
      </c>
      <c r="D224" s="181" t="s">
        <v>304</v>
      </c>
      <c r="E224" s="181" t="s">
        <v>307</v>
      </c>
      <c r="F224" s="181" t="s">
        <v>308</v>
      </c>
      <c r="G224" s="135" t="s">
        <v>187</v>
      </c>
      <c r="H224" s="180" t="s">
        <v>1672</v>
      </c>
      <c r="I224" s="190">
        <v>42570</v>
      </c>
      <c r="J224" s="180" t="s">
        <v>30</v>
      </c>
      <c r="K224" s="169" t="s">
        <v>31</v>
      </c>
      <c r="L224" s="181"/>
      <c r="M224" s="180" t="s">
        <v>37</v>
      </c>
      <c r="N224" s="180" t="s">
        <v>1673</v>
      </c>
      <c r="O224" s="170" t="s">
        <v>186</v>
      </c>
      <c r="P224" s="181" t="s">
        <v>1674</v>
      </c>
      <c r="Q224" s="167"/>
      <c r="R224" s="181"/>
      <c r="S224" s="190">
        <v>42563</v>
      </c>
      <c r="T224" s="181"/>
      <c r="U224" s="181"/>
      <c r="V224" s="193">
        <v>1188</v>
      </c>
      <c r="W224" s="200">
        <v>0</v>
      </c>
      <c r="X224" s="180" t="s">
        <v>254</v>
      </c>
      <c r="Y224" s="205">
        <v>594</v>
      </c>
      <c r="Z224" s="200">
        <v>594</v>
      </c>
      <c r="AA224" s="180" t="s">
        <v>39</v>
      </c>
      <c r="AB224" s="182"/>
    </row>
    <row r="225" spans="1:28" ht="15.75" customHeight="1" x14ac:dyDescent="0.2">
      <c r="A225" s="162">
        <v>42549</v>
      </c>
      <c r="B225" s="181"/>
      <c r="C225" s="180" t="s">
        <v>1675</v>
      </c>
      <c r="D225" s="181" t="s">
        <v>256</v>
      </c>
      <c r="E225" s="181" t="s">
        <v>1676</v>
      </c>
      <c r="F225" s="181" t="s">
        <v>348</v>
      </c>
      <c r="G225" s="135" t="s">
        <v>187</v>
      </c>
      <c r="H225" s="180" t="s">
        <v>1677</v>
      </c>
      <c r="I225" s="190">
        <v>42586</v>
      </c>
      <c r="J225" s="180" t="s">
        <v>30</v>
      </c>
      <c r="K225" s="167"/>
      <c r="L225" s="181"/>
      <c r="M225" s="180" t="s">
        <v>190</v>
      </c>
      <c r="N225" s="180" t="s">
        <v>313</v>
      </c>
      <c r="O225" s="163"/>
      <c r="P225" s="181" t="s">
        <v>314</v>
      </c>
      <c r="Q225" s="167"/>
      <c r="R225" s="181" t="s">
        <v>349</v>
      </c>
      <c r="S225" s="190">
        <v>42571</v>
      </c>
      <c r="T225" s="181"/>
      <c r="U225" s="181"/>
      <c r="V225" s="193">
        <v>2244.1799999999998</v>
      </c>
      <c r="W225" s="200">
        <v>0</v>
      </c>
      <c r="X225" s="180" t="s">
        <v>254</v>
      </c>
      <c r="Y225" s="205">
        <v>0</v>
      </c>
      <c r="Z225" s="200">
        <v>2244.1799999999998</v>
      </c>
      <c r="AA225" s="180" t="s">
        <v>39</v>
      </c>
      <c r="AB225" s="182"/>
    </row>
    <row r="226" spans="1:28" ht="15.75" customHeight="1" x14ac:dyDescent="0.2">
      <c r="A226" s="162">
        <v>42620</v>
      </c>
      <c r="B226" s="181"/>
      <c r="C226" s="180" t="s">
        <v>1840</v>
      </c>
      <c r="D226" s="181" t="s">
        <v>327</v>
      </c>
      <c r="E226" s="181" t="s">
        <v>1841</v>
      </c>
      <c r="F226" s="181" t="s">
        <v>1842</v>
      </c>
      <c r="G226" s="135" t="s">
        <v>187</v>
      </c>
      <c r="H226" s="180" t="s">
        <v>1843</v>
      </c>
      <c r="I226" s="190">
        <v>42564</v>
      </c>
      <c r="J226" s="180" t="s">
        <v>30</v>
      </c>
      <c r="K226" s="167"/>
      <c r="L226" s="181"/>
      <c r="M226" s="180" t="s">
        <v>186</v>
      </c>
      <c r="N226" s="180" t="s">
        <v>1844</v>
      </c>
      <c r="O226" s="167"/>
      <c r="P226" s="181" t="s">
        <v>1845</v>
      </c>
      <c r="Q226" s="167"/>
      <c r="R226" s="181"/>
      <c r="S226" s="190">
        <v>42660</v>
      </c>
      <c r="T226" s="181"/>
      <c r="U226" s="181"/>
      <c r="V226" s="193">
        <v>3000</v>
      </c>
      <c r="W226" s="200">
        <v>0</v>
      </c>
      <c r="X226" s="180" t="s">
        <v>254</v>
      </c>
      <c r="Y226" s="205">
        <v>0</v>
      </c>
      <c r="Z226" s="200">
        <v>3000</v>
      </c>
      <c r="AA226" s="180" t="s">
        <v>39</v>
      </c>
      <c r="AB226" s="182"/>
    </row>
    <row r="227" spans="1:28" ht="15.75" customHeight="1" x14ac:dyDescent="0.2">
      <c r="A227" s="162">
        <v>42558</v>
      </c>
      <c r="B227" s="181"/>
      <c r="C227" s="180" t="s">
        <v>3214</v>
      </c>
      <c r="D227" s="181" t="s">
        <v>249</v>
      </c>
      <c r="E227" s="181" t="s">
        <v>1126</v>
      </c>
      <c r="F227" s="181" t="s">
        <v>1127</v>
      </c>
      <c r="G227" s="135" t="s">
        <v>187</v>
      </c>
      <c r="H227" s="180" t="s">
        <v>3215</v>
      </c>
      <c r="I227" s="190">
        <v>42607</v>
      </c>
      <c r="J227" s="180" t="s">
        <v>30</v>
      </c>
      <c r="K227" s="165"/>
      <c r="L227" s="181"/>
      <c r="M227" s="180" t="s">
        <v>190</v>
      </c>
      <c r="N227" s="180" t="s">
        <v>3216</v>
      </c>
      <c r="O227" s="163"/>
      <c r="P227" s="181"/>
      <c r="Q227" s="167"/>
      <c r="R227" s="181"/>
      <c r="S227" s="190">
        <v>42585</v>
      </c>
      <c r="T227" s="181"/>
      <c r="U227" s="181"/>
      <c r="V227" s="193">
        <v>4563.82</v>
      </c>
      <c r="W227" s="200">
        <v>0</v>
      </c>
      <c r="X227" s="180" t="s">
        <v>254</v>
      </c>
      <c r="Y227" s="205">
        <v>0</v>
      </c>
      <c r="Z227" s="200">
        <v>4563.82</v>
      </c>
      <c r="AA227" s="180" t="s">
        <v>39</v>
      </c>
      <c r="AB227" s="182"/>
    </row>
    <row r="228" spans="1:28" ht="15.75" customHeight="1" x14ac:dyDescent="0.2">
      <c r="A228" s="162">
        <v>42549</v>
      </c>
      <c r="B228" s="181"/>
      <c r="C228" s="180" t="s">
        <v>1678</v>
      </c>
      <c r="D228" s="181" t="s">
        <v>256</v>
      </c>
      <c r="E228" s="181" t="s">
        <v>1679</v>
      </c>
      <c r="F228" s="181" t="s">
        <v>1680</v>
      </c>
      <c r="G228" s="135" t="s">
        <v>187</v>
      </c>
      <c r="H228" s="180" t="s">
        <v>1681</v>
      </c>
      <c r="I228" s="190">
        <v>42582</v>
      </c>
      <c r="J228" s="180" t="s">
        <v>30</v>
      </c>
      <c r="K228" s="167"/>
      <c r="L228" s="181"/>
      <c r="M228" s="180" t="s">
        <v>186</v>
      </c>
      <c r="N228" s="180" t="s">
        <v>1682</v>
      </c>
      <c r="O228" s="163"/>
      <c r="P228" s="181"/>
      <c r="Q228" s="167"/>
      <c r="R228" s="181"/>
      <c r="S228" s="190">
        <v>42571</v>
      </c>
      <c r="T228" s="181"/>
      <c r="U228" s="181"/>
      <c r="V228" s="193">
        <v>2618.21</v>
      </c>
      <c r="W228" s="200">
        <v>0</v>
      </c>
      <c r="X228" s="180" t="s">
        <v>254</v>
      </c>
      <c r="Y228" s="205">
        <v>0</v>
      </c>
      <c r="Z228" s="200">
        <v>2618.21</v>
      </c>
      <c r="AA228" s="180" t="s">
        <v>39</v>
      </c>
      <c r="AB228" s="182"/>
    </row>
    <row r="229" spans="1:28" ht="15.75" customHeight="1" x14ac:dyDescent="0.2">
      <c r="A229" s="162">
        <v>42549</v>
      </c>
      <c r="B229" s="181"/>
      <c r="C229" s="180" t="s">
        <v>3234</v>
      </c>
      <c r="D229" s="181" t="s">
        <v>1924</v>
      </c>
      <c r="E229" s="181" t="s">
        <v>530</v>
      </c>
      <c r="F229" s="181" t="s">
        <v>531</v>
      </c>
      <c r="G229" s="135" t="s">
        <v>187</v>
      </c>
      <c r="H229" s="180" t="s">
        <v>3235</v>
      </c>
      <c r="I229" s="190">
        <v>42370</v>
      </c>
      <c r="J229" s="180" t="s">
        <v>30</v>
      </c>
      <c r="K229" s="165"/>
      <c r="L229" s="181"/>
      <c r="M229" s="180" t="s">
        <v>190</v>
      </c>
      <c r="N229" s="180" t="s">
        <v>1640</v>
      </c>
      <c r="O229" s="163"/>
      <c r="P229" s="181"/>
      <c r="Q229" s="167"/>
      <c r="R229" s="181"/>
      <c r="S229" s="190">
        <v>42584</v>
      </c>
      <c r="T229" s="181"/>
      <c r="U229" s="181"/>
      <c r="V229" s="193">
        <v>1632</v>
      </c>
      <c r="W229" s="200">
        <v>0</v>
      </c>
      <c r="X229" s="180" t="s">
        <v>254</v>
      </c>
      <c r="Y229" s="205">
        <v>0</v>
      </c>
      <c r="Z229" s="200">
        <v>1632</v>
      </c>
      <c r="AA229" s="180" t="s">
        <v>39</v>
      </c>
      <c r="AB229" s="182"/>
    </row>
    <row r="230" spans="1:28" ht="15.75" customHeight="1" x14ac:dyDescent="0.2">
      <c r="A230" s="162">
        <v>42552</v>
      </c>
      <c r="B230" s="181"/>
      <c r="C230" s="180" t="s">
        <v>1688</v>
      </c>
      <c r="D230" s="181" t="s">
        <v>256</v>
      </c>
      <c r="E230" s="181" t="s">
        <v>1689</v>
      </c>
      <c r="F230" s="181" t="s">
        <v>1690</v>
      </c>
      <c r="G230" s="135" t="s">
        <v>187</v>
      </c>
      <c r="H230" s="180" t="s">
        <v>1691</v>
      </c>
      <c r="I230" s="190">
        <v>42606</v>
      </c>
      <c r="J230" s="180" t="s">
        <v>30</v>
      </c>
      <c r="K230" s="167"/>
      <c r="L230" s="181"/>
      <c r="M230" s="180" t="s">
        <v>32</v>
      </c>
      <c r="N230" s="180" t="s">
        <v>1692</v>
      </c>
      <c r="O230" s="163"/>
      <c r="P230" s="181"/>
      <c r="Q230" s="167"/>
      <c r="R230" s="181"/>
      <c r="S230" s="190">
        <v>42571</v>
      </c>
      <c r="T230" s="181"/>
      <c r="U230" s="181"/>
      <c r="V230" s="193">
        <v>2618.21</v>
      </c>
      <c r="W230" s="200">
        <v>0</v>
      </c>
      <c r="X230" s="180" t="s">
        <v>254</v>
      </c>
      <c r="Y230" s="205">
        <v>0</v>
      </c>
      <c r="Z230" s="200">
        <v>2618.21</v>
      </c>
      <c r="AA230" s="180" t="s">
        <v>39</v>
      </c>
      <c r="AB230" s="182"/>
    </row>
    <row r="231" spans="1:28" ht="15.75" customHeight="1" x14ac:dyDescent="0.2">
      <c r="A231" s="162">
        <v>42558</v>
      </c>
      <c r="B231" s="181"/>
      <c r="C231" s="180" t="s">
        <v>3332</v>
      </c>
      <c r="D231" s="181" t="s">
        <v>294</v>
      </c>
      <c r="E231" s="181" t="s">
        <v>3333</v>
      </c>
      <c r="F231" s="181" t="s">
        <v>3334</v>
      </c>
      <c r="G231" s="135" t="s">
        <v>187</v>
      </c>
      <c r="H231" s="180" t="s">
        <v>3335</v>
      </c>
      <c r="I231" s="190">
        <v>42592</v>
      </c>
      <c r="J231" s="180" t="s">
        <v>30</v>
      </c>
      <c r="K231" s="165"/>
      <c r="L231" s="181"/>
      <c r="M231" s="180" t="s">
        <v>190</v>
      </c>
      <c r="N231" s="180" t="s">
        <v>2946</v>
      </c>
      <c r="O231" s="163"/>
      <c r="P231" s="181"/>
      <c r="Q231" s="167"/>
      <c r="R231" s="181"/>
      <c r="S231" s="190">
        <v>42597</v>
      </c>
      <c r="T231" s="181"/>
      <c r="U231" s="181"/>
      <c r="V231" s="193">
        <v>536.4</v>
      </c>
      <c r="W231" s="200">
        <v>0</v>
      </c>
      <c r="X231" s="180" t="s">
        <v>4245</v>
      </c>
      <c r="Y231" s="205">
        <v>0</v>
      </c>
      <c r="Z231" s="200">
        <v>536.4</v>
      </c>
      <c r="AA231" s="180" t="s">
        <v>39</v>
      </c>
      <c r="AB231" s="182"/>
    </row>
    <row r="232" spans="1:28" ht="15.75" customHeight="1" x14ac:dyDescent="0.2">
      <c r="A232" s="162">
        <v>42562</v>
      </c>
      <c r="B232" s="181"/>
      <c r="C232" s="180" t="s">
        <v>3395</v>
      </c>
      <c r="D232" s="181" t="s">
        <v>304</v>
      </c>
      <c r="E232" s="181" t="s">
        <v>307</v>
      </c>
      <c r="F232" s="181" t="s">
        <v>308</v>
      </c>
      <c r="G232" s="135" t="s">
        <v>187</v>
      </c>
      <c r="H232" s="180" t="s">
        <v>3396</v>
      </c>
      <c r="I232" s="190">
        <v>42587</v>
      </c>
      <c r="J232" s="180" t="s">
        <v>30</v>
      </c>
      <c r="K232" s="165"/>
      <c r="L232" s="181"/>
      <c r="M232" s="180" t="s">
        <v>181</v>
      </c>
      <c r="N232" s="180" t="s">
        <v>3131</v>
      </c>
      <c r="O232" s="163"/>
      <c r="P232" s="181"/>
      <c r="Q232" s="167"/>
      <c r="R232" s="181"/>
      <c r="S232" s="190">
        <v>42585</v>
      </c>
      <c r="T232" s="181"/>
      <c r="U232" s="181"/>
      <c r="V232" s="193">
        <v>1188</v>
      </c>
      <c r="W232" s="200">
        <v>0</v>
      </c>
      <c r="X232" s="180" t="s">
        <v>254</v>
      </c>
      <c r="Y232" s="205">
        <v>0</v>
      </c>
      <c r="Z232" s="200">
        <v>1188</v>
      </c>
      <c r="AA232" s="180" t="s">
        <v>39</v>
      </c>
      <c r="AB232" s="182"/>
    </row>
    <row r="233" spans="1:28" ht="15.75" customHeight="1" x14ac:dyDescent="0.2">
      <c r="A233" s="162">
        <v>42551</v>
      </c>
      <c r="B233" s="181"/>
      <c r="C233" s="180" t="s">
        <v>1693</v>
      </c>
      <c r="D233" s="181" t="s">
        <v>588</v>
      </c>
      <c r="E233" s="181" t="s">
        <v>1042</v>
      </c>
      <c r="F233" s="181" t="s">
        <v>1043</v>
      </c>
      <c r="G233" s="135" t="s">
        <v>187</v>
      </c>
      <c r="H233" s="180" t="s">
        <v>1694</v>
      </c>
      <c r="I233" s="190">
        <v>42560</v>
      </c>
      <c r="J233" s="180" t="s">
        <v>30</v>
      </c>
      <c r="K233" s="167"/>
      <c r="L233" s="181"/>
      <c r="M233" s="180" t="s">
        <v>181</v>
      </c>
      <c r="N233" s="180" t="s">
        <v>1159</v>
      </c>
      <c r="O233" s="163"/>
      <c r="P233" s="181"/>
      <c r="Q233" s="167"/>
      <c r="R233" s="181"/>
      <c r="S233" s="190">
        <v>42577</v>
      </c>
      <c r="T233" s="181"/>
      <c r="U233" s="181"/>
      <c r="V233" s="193">
        <v>2473.6</v>
      </c>
      <c r="W233" s="200">
        <v>0</v>
      </c>
      <c r="X233" s="180" t="s">
        <v>254</v>
      </c>
      <c r="Y233" s="205">
        <v>0</v>
      </c>
      <c r="Z233" s="200">
        <v>2473.6</v>
      </c>
      <c r="AA233" s="180" t="s">
        <v>39</v>
      </c>
      <c r="AB233" s="182"/>
    </row>
    <row r="234" spans="1:28" ht="15.75" customHeight="1" x14ac:dyDescent="0.2">
      <c r="A234" s="162">
        <v>42548</v>
      </c>
      <c r="B234" s="181"/>
      <c r="C234" s="180" t="s">
        <v>1698</v>
      </c>
      <c r="D234" s="181" t="s">
        <v>1699</v>
      </c>
      <c r="E234" s="181" t="s">
        <v>1700</v>
      </c>
      <c r="F234" s="181" t="s">
        <v>1701</v>
      </c>
      <c r="G234" s="135" t="s">
        <v>187</v>
      </c>
      <c r="H234" s="180" t="s">
        <v>1702</v>
      </c>
      <c r="I234" s="190">
        <v>42550</v>
      </c>
      <c r="J234" s="180" t="s">
        <v>30</v>
      </c>
      <c r="K234" s="167"/>
      <c r="L234" s="181"/>
      <c r="M234" s="180" t="s">
        <v>186</v>
      </c>
      <c r="N234" s="180" t="s">
        <v>361</v>
      </c>
      <c r="O234" s="163"/>
      <c r="P234" s="181"/>
      <c r="Q234" s="167"/>
      <c r="R234" s="181"/>
      <c r="S234" s="190">
        <v>42579</v>
      </c>
      <c r="T234" s="181"/>
      <c r="U234" s="181"/>
      <c r="V234" s="193">
        <v>1795.34</v>
      </c>
      <c r="W234" s="200">
        <v>0</v>
      </c>
      <c r="X234" s="180" t="s">
        <v>254</v>
      </c>
      <c r="Y234" s="205">
        <v>0</v>
      </c>
      <c r="Z234" s="200">
        <v>1795.34</v>
      </c>
      <c r="AA234" s="180" t="s">
        <v>39</v>
      </c>
      <c r="AB234" s="182"/>
    </row>
    <row r="235" spans="1:28" ht="15.75" customHeight="1" x14ac:dyDescent="0.2">
      <c r="A235" s="162">
        <v>42558</v>
      </c>
      <c r="B235" s="181"/>
      <c r="C235" s="180" t="s">
        <v>3397</v>
      </c>
      <c r="D235" s="181" t="s">
        <v>3398</v>
      </c>
      <c r="E235" s="181" t="s">
        <v>3399</v>
      </c>
      <c r="F235" s="181" t="s">
        <v>3400</v>
      </c>
      <c r="G235" s="135" t="s">
        <v>187</v>
      </c>
      <c r="H235" s="180" t="s">
        <v>3401</v>
      </c>
      <c r="I235" s="190">
        <v>42614</v>
      </c>
      <c r="J235" s="180" t="s">
        <v>30</v>
      </c>
      <c r="K235" s="165"/>
      <c r="L235" s="181"/>
      <c r="M235" s="180" t="s">
        <v>192</v>
      </c>
      <c r="N235" s="180" t="s">
        <v>1360</v>
      </c>
      <c r="O235" s="163"/>
      <c r="P235" s="181"/>
      <c r="Q235" s="167"/>
      <c r="R235" s="181"/>
      <c r="S235" s="190">
        <v>42622</v>
      </c>
      <c r="T235" s="181"/>
      <c r="U235" s="181"/>
      <c r="V235" s="193">
        <v>1832.47</v>
      </c>
      <c r="W235" s="200">
        <v>0</v>
      </c>
      <c r="X235" s="180" t="s">
        <v>254</v>
      </c>
      <c r="Y235" s="205">
        <v>0</v>
      </c>
      <c r="Z235" s="200">
        <v>1832.47</v>
      </c>
      <c r="AA235" s="180" t="s">
        <v>39</v>
      </c>
      <c r="AB235" s="182"/>
    </row>
    <row r="236" spans="1:28" ht="15.75" customHeight="1" x14ac:dyDescent="0.2">
      <c r="A236" s="162">
        <v>42563</v>
      </c>
      <c r="B236" s="181"/>
      <c r="C236" s="180" t="s">
        <v>3198</v>
      </c>
      <c r="D236" s="181" t="s">
        <v>1924</v>
      </c>
      <c r="E236" s="181" t="s">
        <v>2780</v>
      </c>
      <c r="F236" s="181" t="s">
        <v>1329</v>
      </c>
      <c r="G236" s="135" t="s">
        <v>187</v>
      </c>
      <c r="H236" s="180" t="s">
        <v>3199</v>
      </c>
      <c r="I236" s="190">
        <v>42370</v>
      </c>
      <c r="J236" s="180" t="s">
        <v>30</v>
      </c>
      <c r="K236" s="165"/>
      <c r="L236" s="181"/>
      <c r="M236" s="180" t="s">
        <v>190</v>
      </c>
      <c r="N236" s="180" t="s">
        <v>3200</v>
      </c>
      <c r="O236" s="163"/>
      <c r="P236" s="181"/>
      <c r="Q236" s="167"/>
      <c r="R236" s="181"/>
      <c r="S236" s="190">
        <v>42625</v>
      </c>
      <c r="T236" s="181"/>
      <c r="U236" s="181"/>
      <c r="V236" s="193">
        <v>1632</v>
      </c>
      <c r="W236" s="200">
        <v>0</v>
      </c>
      <c r="X236" s="180" t="s">
        <v>254</v>
      </c>
      <c r="Y236" s="205">
        <v>0</v>
      </c>
      <c r="Z236" s="200">
        <v>1632</v>
      </c>
      <c r="AA236" s="180" t="s">
        <v>39</v>
      </c>
      <c r="AB236" s="182"/>
    </row>
    <row r="237" spans="1:28" ht="15.75" customHeight="1" x14ac:dyDescent="0.2">
      <c r="A237" s="162">
        <v>42555</v>
      </c>
      <c r="B237" s="181"/>
      <c r="C237" s="180" t="s">
        <v>3315</v>
      </c>
      <c r="D237" s="181" t="s">
        <v>256</v>
      </c>
      <c r="E237" s="181" t="s">
        <v>3316</v>
      </c>
      <c r="F237" s="181" t="s">
        <v>3317</v>
      </c>
      <c r="G237" s="135" t="s">
        <v>187</v>
      </c>
      <c r="H237" s="180" t="s">
        <v>3318</v>
      </c>
      <c r="I237" s="190">
        <v>42644</v>
      </c>
      <c r="J237" s="180" t="s">
        <v>30</v>
      </c>
      <c r="K237" s="165"/>
      <c r="L237" s="181"/>
      <c r="M237" s="180" t="s">
        <v>190</v>
      </c>
      <c r="N237" s="180" t="s">
        <v>524</v>
      </c>
      <c r="O237" s="163"/>
      <c r="P237" s="181"/>
      <c r="Q237" s="167"/>
      <c r="R237" s="181"/>
      <c r="S237" s="190">
        <v>42607</v>
      </c>
      <c r="T237" s="181"/>
      <c r="U237" s="181"/>
      <c r="V237" s="193">
        <v>2526.7600000000002</v>
      </c>
      <c r="W237" s="200">
        <v>0</v>
      </c>
      <c r="X237" s="180" t="s">
        <v>254</v>
      </c>
      <c r="Y237" s="205">
        <v>0</v>
      </c>
      <c r="Z237" s="200">
        <v>2526.7600000000002</v>
      </c>
      <c r="AA237" s="180" t="s">
        <v>39</v>
      </c>
      <c r="AB237" s="182"/>
    </row>
    <row r="238" spans="1:28" ht="15.75" customHeight="1" x14ac:dyDescent="0.2">
      <c r="A238" s="162">
        <v>42564</v>
      </c>
      <c r="B238" s="181"/>
      <c r="C238" s="180" t="s">
        <v>2982</v>
      </c>
      <c r="D238" s="181" t="s">
        <v>714</v>
      </c>
      <c r="E238" s="181" t="s">
        <v>2983</v>
      </c>
      <c r="F238" s="181" t="s">
        <v>2984</v>
      </c>
      <c r="G238" s="135" t="s">
        <v>187</v>
      </c>
      <c r="H238" s="180" t="s">
        <v>2985</v>
      </c>
      <c r="I238" s="190">
        <v>42570</v>
      </c>
      <c r="J238" s="180" t="s">
        <v>30</v>
      </c>
      <c r="K238" s="165"/>
      <c r="L238" s="181"/>
      <c r="M238" s="180" t="s">
        <v>32</v>
      </c>
      <c r="N238" s="180" t="s">
        <v>2986</v>
      </c>
      <c r="O238" s="163"/>
      <c r="P238" s="181"/>
      <c r="Q238" s="167"/>
      <c r="R238" s="181"/>
      <c r="S238" s="190">
        <v>42619</v>
      </c>
      <c r="T238" s="181"/>
      <c r="U238" s="181"/>
      <c r="V238" s="193">
        <v>1707.3</v>
      </c>
      <c r="W238" s="200">
        <v>0</v>
      </c>
      <c r="X238" s="178" t="s">
        <v>4246</v>
      </c>
      <c r="Y238" s="205">
        <v>0</v>
      </c>
      <c r="Z238" s="200">
        <v>1707.3</v>
      </c>
      <c r="AA238" s="180" t="s">
        <v>39</v>
      </c>
      <c r="AB238" s="182"/>
    </row>
    <row r="239" spans="1:28" ht="15.75" customHeight="1" x14ac:dyDescent="0.2">
      <c r="A239" s="162">
        <v>42563</v>
      </c>
      <c r="B239" s="181"/>
      <c r="C239" s="180" t="s">
        <v>3079</v>
      </c>
      <c r="D239" s="181" t="s">
        <v>249</v>
      </c>
      <c r="E239" s="181" t="s">
        <v>451</v>
      </c>
      <c r="F239" s="181" t="s">
        <v>452</v>
      </c>
      <c r="G239" s="135" t="s">
        <v>187</v>
      </c>
      <c r="H239" s="180" t="s">
        <v>3080</v>
      </c>
      <c r="I239" s="190">
        <v>42580</v>
      </c>
      <c r="J239" s="180" t="s">
        <v>30</v>
      </c>
      <c r="K239" s="165"/>
      <c r="L239" s="181"/>
      <c r="M239" s="180" t="s">
        <v>190</v>
      </c>
      <c r="N239" s="180" t="s">
        <v>524</v>
      </c>
      <c r="O239" s="163"/>
      <c r="P239" s="181"/>
      <c r="Q239" s="167"/>
      <c r="R239" s="181"/>
      <c r="S239" s="190">
        <v>42592</v>
      </c>
      <c r="T239" s="181"/>
      <c r="U239" s="181"/>
      <c r="V239" s="193">
        <v>2734.84</v>
      </c>
      <c r="W239" s="200">
        <v>0</v>
      </c>
      <c r="X239" s="180" t="s">
        <v>254</v>
      </c>
      <c r="Y239" s="205">
        <v>0</v>
      </c>
      <c r="Z239" s="200">
        <v>2734.84</v>
      </c>
      <c r="AA239" s="180" t="s">
        <v>39</v>
      </c>
      <c r="AB239" s="182"/>
    </row>
    <row r="240" spans="1:28" ht="15.75" customHeight="1" x14ac:dyDescent="0.2">
      <c r="A240" s="162">
        <v>42564</v>
      </c>
      <c r="B240" s="181"/>
      <c r="C240" s="180" t="s">
        <v>1714</v>
      </c>
      <c r="D240" s="181" t="s">
        <v>304</v>
      </c>
      <c r="E240" s="181" t="s">
        <v>307</v>
      </c>
      <c r="F240" s="181" t="s">
        <v>308</v>
      </c>
      <c r="G240" s="135" t="s">
        <v>187</v>
      </c>
      <c r="H240" s="180" t="s">
        <v>1715</v>
      </c>
      <c r="I240" s="190">
        <v>42593</v>
      </c>
      <c r="J240" s="180" t="s">
        <v>30</v>
      </c>
      <c r="K240" s="167"/>
      <c r="L240" s="181"/>
      <c r="M240" s="180" t="s">
        <v>32</v>
      </c>
      <c r="N240" s="180" t="s">
        <v>1716</v>
      </c>
      <c r="O240" s="163"/>
      <c r="P240" s="181"/>
      <c r="Q240" s="167"/>
      <c r="R240" s="181"/>
      <c r="S240" s="190">
        <v>42578</v>
      </c>
      <c r="T240" s="181"/>
      <c r="U240" s="181"/>
      <c r="V240" s="193">
        <v>1188</v>
      </c>
      <c r="W240" s="200">
        <v>0</v>
      </c>
      <c r="X240" s="180" t="s">
        <v>254</v>
      </c>
      <c r="Y240" s="205">
        <v>0</v>
      </c>
      <c r="Z240" s="200">
        <v>1188</v>
      </c>
      <c r="AA240" s="180" t="s">
        <v>39</v>
      </c>
      <c r="AB240" s="182"/>
    </row>
    <row r="241" spans="1:28" ht="15.75" customHeight="1" x14ac:dyDescent="0.2">
      <c r="A241" s="162">
        <v>42563</v>
      </c>
      <c r="B241" s="181"/>
      <c r="C241" s="180" t="s">
        <v>3286</v>
      </c>
      <c r="D241" s="181" t="s">
        <v>296</v>
      </c>
      <c r="E241" s="181" t="s">
        <v>297</v>
      </c>
      <c r="F241" s="181" t="s">
        <v>298</v>
      </c>
      <c r="G241" s="135" t="s">
        <v>187</v>
      </c>
      <c r="H241" s="180" t="s">
        <v>3287</v>
      </c>
      <c r="I241" s="190">
        <v>42623</v>
      </c>
      <c r="J241" s="180" t="s">
        <v>30</v>
      </c>
      <c r="K241" s="165"/>
      <c r="L241" s="181"/>
      <c r="M241" s="180" t="s">
        <v>190</v>
      </c>
      <c r="N241" s="180" t="s">
        <v>3288</v>
      </c>
      <c r="O241" s="163"/>
      <c r="P241" s="181"/>
      <c r="Q241" s="167"/>
      <c r="R241" s="181"/>
      <c r="S241" s="190">
        <v>42606</v>
      </c>
      <c r="T241" s="181"/>
      <c r="U241" s="181"/>
      <c r="V241" s="193">
        <v>2136</v>
      </c>
      <c r="W241" s="200">
        <v>0</v>
      </c>
      <c r="X241" s="180" t="s">
        <v>254</v>
      </c>
      <c r="Y241" s="205">
        <v>0</v>
      </c>
      <c r="Z241" s="200">
        <v>2136</v>
      </c>
      <c r="AA241" s="180" t="s">
        <v>39</v>
      </c>
      <c r="AB241" s="182"/>
    </row>
    <row r="242" spans="1:28" ht="15.75" customHeight="1" x14ac:dyDescent="0.2">
      <c r="A242" s="162">
        <v>42552</v>
      </c>
      <c r="B242" s="181"/>
      <c r="C242" s="180" t="s">
        <v>3174</v>
      </c>
      <c r="D242" s="181" t="s">
        <v>588</v>
      </c>
      <c r="E242" s="181" t="s">
        <v>438</v>
      </c>
      <c r="F242" s="181" t="s">
        <v>885</v>
      </c>
      <c r="G242" s="135" t="s">
        <v>187</v>
      </c>
      <c r="H242" s="180" t="s">
        <v>3175</v>
      </c>
      <c r="I242" s="190">
        <v>42644</v>
      </c>
      <c r="J242" s="180" t="s">
        <v>30</v>
      </c>
      <c r="K242" s="165"/>
      <c r="L242" s="181"/>
      <c r="M242" s="180" t="s">
        <v>190</v>
      </c>
      <c r="N242" s="180" t="s">
        <v>497</v>
      </c>
      <c r="O242" s="163"/>
      <c r="P242" s="181" t="s">
        <v>293</v>
      </c>
      <c r="Q242" s="167"/>
      <c r="R242" s="181" t="s">
        <v>498</v>
      </c>
      <c r="S242" s="190">
        <v>42585</v>
      </c>
      <c r="T242" s="181"/>
      <c r="U242" s="181"/>
      <c r="V242" s="193">
        <v>2279.0300000000002</v>
      </c>
      <c r="W242" s="200">
        <v>0</v>
      </c>
      <c r="X242" s="180" t="s">
        <v>254</v>
      </c>
      <c r="Y242" s="205">
        <v>0</v>
      </c>
      <c r="Z242" s="200">
        <v>2279.0300000000002</v>
      </c>
      <c r="AA242" s="180" t="s">
        <v>39</v>
      </c>
      <c r="AB242" s="182"/>
    </row>
    <row r="243" spans="1:28" ht="15.75" customHeight="1" x14ac:dyDescent="0.2">
      <c r="A243" s="162">
        <v>42566</v>
      </c>
      <c r="B243" s="181"/>
      <c r="C243" s="180" t="s">
        <v>2924</v>
      </c>
      <c r="D243" s="181" t="s">
        <v>499</v>
      </c>
      <c r="E243" s="181" t="s">
        <v>500</v>
      </c>
      <c r="F243" s="181" t="s">
        <v>501</v>
      </c>
      <c r="G243" s="135" t="s">
        <v>187</v>
      </c>
      <c r="H243" s="180" t="s">
        <v>2925</v>
      </c>
      <c r="I243" s="190">
        <v>42632</v>
      </c>
      <c r="J243" s="180" t="s">
        <v>30</v>
      </c>
      <c r="K243" s="165"/>
      <c r="L243" s="181"/>
      <c r="M243" s="180" t="s">
        <v>190</v>
      </c>
      <c r="N243" s="180" t="s">
        <v>481</v>
      </c>
      <c r="O243" s="163"/>
      <c r="P243" s="181"/>
      <c r="Q243" s="167"/>
      <c r="R243" s="181"/>
      <c r="S243" s="190">
        <v>42606</v>
      </c>
      <c r="T243" s="181"/>
      <c r="U243" s="181"/>
      <c r="V243" s="193">
        <v>2398.73</v>
      </c>
      <c r="W243" s="200">
        <v>0</v>
      </c>
      <c r="X243" s="180" t="s">
        <v>254</v>
      </c>
      <c r="Y243" s="205">
        <v>0</v>
      </c>
      <c r="Z243" s="200">
        <v>2398.73</v>
      </c>
      <c r="AA243" s="180" t="s">
        <v>39</v>
      </c>
      <c r="AB243" s="182"/>
    </row>
    <row r="244" spans="1:28" ht="15.75" customHeight="1" x14ac:dyDescent="0.2">
      <c r="A244" s="162">
        <v>42555</v>
      </c>
      <c r="B244" s="181"/>
      <c r="C244" s="180" t="s">
        <v>3363</v>
      </c>
      <c r="D244" s="181" t="s">
        <v>325</v>
      </c>
      <c r="E244" s="181" t="s">
        <v>378</v>
      </c>
      <c r="F244" s="181" t="s">
        <v>379</v>
      </c>
      <c r="G244" s="135" t="s">
        <v>187</v>
      </c>
      <c r="H244" s="180" t="s">
        <v>3364</v>
      </c>
      <c r="I244" s="190">
        <v>42690</v>
      </c>
      <c r="J244" s="180" t="s">
        <v>30</v>
      </c>
      <c r="K244" s="165"/>
      <c r="L244" s="181"/>
      <c r="M244" s="180" t="s">
        <v>186</v>
      </c>
      <c r="N244" s="180" t="s">
        <v>1106</v>
      </c>
      <c r="O244" s="163"/>
      <c r="P244" s="181"/>
      <c r="Q244" s="167"/>
      <c r="R244" s="181"/>
      <c r="S244" s="190">
        <v>42619</v>
      </c>
      <c r="T244" s="181"/>
      <c r="U244" s="181"/>
      <c r="V244" s="193">
        <v>1755</v>
      </c>
      <c r="W244" s="200">
        <v>0</v>
      </c>
      <c r="X244" s="180" t="s">
        <v>4248</v>
      </c>
      <c r="Y244" s="205">
        <v>0</v>
      </c>
      <c r="Z244" s="200">
        <v>1755</v>
      </c>
      <c r="AA244" s="180" t="s">
        <v>39</v>
      </c>
      <c r="AB244" s="182"/>
    </row>
    <row r="245" spans="1:28" ht="15.75" customHeight="1" x14ac:dyDescent="0.2">
      <c r="A245" s="162">
        <v>42569</v>
      </c>
      <c r="B245" s="181"/>
      <c r="C245" s="180" t="s">
        <v>1784</v>
      </c>
      <c r="D245" s="181" t="s">
        <v>249</v>
      </c>
      <c r="E245" s="181" t="s">
        <v>1785</v>
      </c>
      <c r="F245" s="181" t="s">
        <v>1786</v>
      </c>
      <c r="G245" s="135" t="s">
        <v>187</v>
      </c>
      <c r="H245" s="180" t="s">
        <v>1787</v>
      </c>
      <c r="I245" s="190">
        <v>42675</v>
      </c>
      <c r="J245" s="180" t="s">
        <v>30</v>
      </c>
      <c r="K245" s="170"/>
      <c r="L245" s="181"/>
      <c r="M245" s="180" t="s">
        <v>190</v>
      </c>
      <c r="N245" s="180" t="s">
        <v>1788</v>
      </c>
      <c r="O245" s="163"/>
      <c r="P245" s="181"/>
      <c r="Q245" s="167"/>
      <c r="R245" s="181"/>
      <c r="S245" s="190">
        <v>42592</v>
      </c>
      <c r="T245" s="181"/>
      <c r="U245" s="181"/>
      <c r="V245" s="193">
        <v>3190.64</v>
      </c>
      <c r="W245" s="200">
        <v>0</v>
      </c>
      <c r="X245" s="180" t="s">
        <v>254</v>
      </c>
      <c r="Y245" s="205">
        <v>0</v>
      </c>
      <c r="Z245" s="200">
        <v>3190.64</v>
      </c>
      <c r="AA245" s="180" t="s">
        <v>39</v>
      </c>
      <c r="AB245" s="182"/>
    </row>
    <row r="246" spans="1:28" ht="15.75" customHeight="1" x14ac:dyDescent="0.2">
      <c r="A246" s="162">
        <v>42552</v>
      </c>
      <c r="B246" s="181"/>
      <c r="C246" s="180" t="s">
        <v>2917</v>
      </c>
      <c r="D246" s="181" t="s">
        <v>304</v>
      </c>
      <c r="E246" s="181" t="s">
        <v>384</v>
      </c>
      <c r="F246" s="181" t="s">
        <v>385</v>
      </c>
      <c r="G246" s="135" t="s">
        <v>187</v>
      </c>
      <c r="H246" s="180" t="s">
        <v>2918</v>
      </c>
      <c r="I246" s="190">
        <v>42656</v>
      </c>
      <c r="J246" s="180" t="s">
        <v>30</v>
      </c>
      <c r="K246" s="165"/>
      <c r="L246" s="181"/>
      <c r="M246" s="180" t="s">
        <v>190</v>
      </c>
      <c r="N246" s="180" t="s">
        <v>2919</v>
      </c>
      <c r="O246" s="163"/>
      <c r="P246" s="181" t="s">
        <v>2920</v>
      </c>
      <c r="Q246" s="167"/>
      <c r="R246" s="181" t="s">
        <v>338</v>
      </c>
      <c r="S246" s="190">
        <v>42619</v>
      </c>
      <c r="T246" s="181"/>
      <c r="U246" s="181"/>
      <c r="V246" s="193">
        <v>3780</v>
      </c>
      <c r="W246" s="200">
        <v>0</v>
      </c>
      <c r="X246" s="180" t="s">
        <v>254</v>
      </c>
      <c r="Y246" s="205">
        <v>0</v>
      </c>
      <c r="Z246" s="200">
        <v>3780</v>
      </c>
      <c r="AA246" s="180" t="s">
        <v>39</v>
      </c>
      <c r="AB246" s="182"/>
    </row>
    <row r="247" spans="1:28" ht="15.75" customHeight="1" x14ac:dyDescent="0.2">
      <c r="A247" s="162">
        <v>42569</v>
      </c>
      <c r="B247" s="181"/>
      <c r="C247" s="180" t="s">
        <v>3167</v>
      </c>
      <c r="D247" s="181" t="s">
        <v>291</v>
      </c>
      <c r="E247" s="181" t="s">
        <v>3168</v>
      </c>
      <c r="F247" s="181" t="s">
        <v>3169</v>
      </c>
      <c r="G247" s="135" t="s">
        <v>187</v>
      </c>
      <c r="H247" s="180" t="s">
        <v>3170</v>
      </c>
      <c r="I247" s="190">
        <v>42587</v>
      </c>
      <c r="J247" s="180" t="s">
        <v>30</v>
      </c>
      <c r="K247" s="165"/>
      <c r="L247" s="181"/>
      <c r="M247" s="180" t="s">
        <v>192</v>
      </c>
      <c r="N247" s="180" t="s">
        <v>3171</v>
      </c>
      <c r="O247" s="163"/>
      <c r="P247" s="181" t="s">
        <v>3172</v>
      </c>
      <c r="Q247" s="167"/>
      <c r="R247" s="181" t="s">
        <v>3173</v>
      </c>
      <c r="S247" s="190">
        <v>42591</v>
      </c>
      <c r="T247" s="181"/>
      <c r="U247" s="181"/>
      <c r="V247" s="193">
        <v>1233</v>
      </c>
      <c r="W247" s="200">
        <v>0</v>
      </c>
      <c r="X247" s="178" t="s">
        <v>4246</v>
      </c>
      <c r="Y247" s="205">
        <v>0</v>
      </c>
      <c r="Z247" s="200">
        <v>1233</v>
      </c>
      <c r="AA247" s="180" t="s">
        <v>39</v>
      </c>
      <c r="AB247" s="182"/>
    </row>
    <row r="248" spans="1:28" ht="15.75" customHeight="1" x14ac:dyDescent="0.2">
      <c r="A248" s="162">
        <v>42565</v>
      </c>
      <c r="B248" s="181"/>
      <c r="C248" s="180" t="s">
        <v>2865</v>
      </c>
      <c r="D248" s="181" t="s">
        <v>304</v>
      </c>
      <c r="E248" s="181" t="s">
        <v>384</v>
      </c>
      <c r="F248" s="181" t="s">
        <v>385</v>
      </c>
      <c r="G248" s="135" t="s">
        <v>187</v>
      </c>
      <c r="H248" s="180" t="s">
        <v>2866</v>
      </c>
      <c r="I248" s="190">
        <v>42632</v>
      </c>
      <c r="J248" s="180" t="s">
        <v>30</v>
      </c>
      <c r="K248" s="165" t="s">
        <v>31</v>
      </c>
      <c r="L248" s="181"/>
      <c r="M248" s="180" t="s">
        <v>186</v>
      </c>
      <c r="N248" s="180" t="s">
        <v>1009</v>
      </c>
      <c r="O248" s="163"/>
      <c r="P248" s="181"/>
      <c r="Q248" s="167"/>
      <c r="R248" s="181"/>
      <c r="S248" s="190">
        <v>42586</v>
      </c>
      <c r="T248" s="181"/>
      <c r="U248" s="181"/>
      <c r="V248" s="193">
        <v>3780</v>
      </c>
      <c r="W248" s="200">
        <v>0</v>
      </c>
      <c r="X248" s="180" t="s">
        <v>254</v>
      </c>
      <c r="Y248" s="205">
        <v>1890</v>
      </c>
      <c r="Z248" s="200">
        <v>1890</v>
      </c>
      <c r="AA248" s="180" t="s">
        <v>39</v>
      </c>
      <c r="AB248" s="182"/>
    </row>
    <row r="249" spans="1:28" ht="15.75" customHeight="1" x14ac:dyDescent="0.2">
      <c r="A249" s="162">
        <v>42571</v>
      </c>
      <c r="B249" s="181"/>
      <c r="C249" s="180" t="s">
        <v>3259</v>
      </c>
      <c r="D249" s="181" t="s">
        <v>300</v>
      </c>
      <c r="E249" s="181" t="s">
        <v>3260</v>
      </c>
      <c r="F249" s="181" t="s">
        <v>3261</v>
      </c>
      <c r="G249" s="135" t="s">
        <v>187</v>
      </c>
      <c r="H249" s="180" t="s">
        <v>3262</v>
      </c>
      <c r="I249" s="190">
        <v>42644</v>
      </c>
      <c r="J249" s="180" t="s">
        <v>30</v>
      </c>
      <c r="K249" s="165"/>
      <c r="L249" s="181"/>
      <c r="M249" s="180" t="s">
        <v>190</v>
      </c>
      <c r="N249" s="180" t="s">
        <v>2384</v>
      </c>
      <c r="O249" s="163"/>
      <c r="P249" s="181"/>
      <c r="Q249" s="167"/>
      <c r="R249" s="181"/>
      <c r="S249" s="190">
        <v>42586</v>
      </c>
      <c r="T249" s="181"/>
      <c r="U249" s="181"/>
      <c r="V249" s="193">
        <v>2220</v>
      </c>
      <c r="W249" s="200">
        <v>0</v>
      </c>
      <c r="X249" s="180" t="s">
        <v>254</v>
      </c>
      <c r="Y249" s="205">
        <v>0</v>
      </c>
      <c r="Z249" s="200">
        <v>2220</v>
      </c>
      <c r="AA249" s="180" t="s">
        <v>39</v>
      </c>
      <c r="AB249" s="182"/>
    </row>
    <row r="250" spans="1:28" ht="15.75" customHeight="1" x14ac:dyDescent="0.2">
      <c r="A250" s="162">
        <v>42570</v>
      </c>
      <c r="B250" s="181"/>
      <c r="C250" s="180" t="s">
        <v>2980</v>
      </c>
      <c r="D250" s="181" t="s">
        <v>2170</v>
      </c>
      <c r="E250" s="181" t="s">
        <v>636</v>
      </c>
      <c r="F250" s="181" t="s">
        <v>637</v>
      </c>
      <c r="G250" s="135" t="s">
        <v>187</v>
      </c>
      <c r="H250" s="180" t="s">
        <v>2981</v>
      </c>
      <c r="I250" s="190">
        <v>42604</v>
      </c>
      <c r="J250" s="180" t="s">
        <v>30</v>
      </c>
      <c r="K250" s="165"/>
      <c r="L250" s="181"/>
      <c r="M250" s="180" t="s">
        <v>190</v>
      </c>
      <c r="N250" s="180" t="s">
        <v>2555</v>
      </c>
      <c r="O250" s="163"/>
      <c r="P250" s="181"/>
      <c r="Q250" s="167"/>
      <c r="R250" s="181"/>
      <c r="S250" s="190">
        <v>42591</v>
      </c>
      <c r="T250" s="181"/>
      <c r="U250" s="181"/>
      <c r="V250" s="193">
        <v>1626.86</v>
      </c>
      <c r="W250" s="200">
        <v>0</v>
      </c>
      <c r="X250" s="180" t="s">
        <v>254</v>
      </c>
      <c r="Y250" s="205">
        <v>0</v>
      </c>
      <c r="Z250" s="200">
        <v>1626.86</v>
      </c>
      <c r="AA250" s="180" t="s">
        <v>39</v>
      </c>
      <c r="AB250" s="182"/>
    </row>
    <row r="251" spans="1:28" ht="15.75" customHeight="1" x14ac:dyDescent="0.2">
      <c r="A251" s="162">
        <v>42571</v>
      </c>
      <c r="B251" s="181"/>
      <c r="C251" s="180" t="s">
        <v>3391</v>
      </c>
      <c r="D251" s="181" t="s">
        <v>256</v>
      </c>
      <c r="E251" s="181" t="s">
        <v>3392</v>
      </c>
      <c r="F251" s="181" t="s">
        <v>3393</v>
      </c>
      <c r="G251" s="135" t="s">
        <v>187</v>
      </c>
      <c r="H251" s="180" t="s">
        <v>3394</v>
      </c>
      <c r="I251" s="190">
        <v>42675</v>
      </c>
      <c r="J251" s="180" t="s">
        <v>30</v>
      </c>
      <c r="K251" s="165"/>
      <c r="L251" s="181"/>
      <c r="M251" s="180" t="s">
        <v>181</v>
      </c>
      <c r="N251" s="180" t="s">
        <v>2366</v>
      </c>
      <c r="O251" s="163"/>
      <c r="P251" s="181"/>
      <c r="Q251" s="167"/>
      <c r="R251" s="181"/>
      <c r="S251" s="190">
        <v>42585</v>
      </c>
      <c r="T251" s="181"/>
      <c r="U251" s="181"/>
      <c r="V251" s="193">
        <v>2259.54</v>
      </c>
      <c r="W251" s="200">
        <v>0</v>
      </c>
      <c r="X251" s="180" t="s">
        <v>254</v>
      </c>
      <c r="Y251" s="205">
        <v>0</v>
      </c>
      <c r="Z251" s="200">
        <v>2259.54</v>
      </c>
      <c r="AA251" s="180" t="s">
        <v>39</v>
      </c>
      <c r="AB251" s="182"/>
    </row>
    <row r="252" spans="1:28" ht="15.75" customHeight="1" x14ac:dyDescent="0.2">
      <c r="A252" s="162">
        <v>42552</v>
      </c>
      <c r="B252" s="181"/>
      <c r="C252" s="180" t="s">
        <v>2950</v>
      </c>
      <c r="D252" s="181" t="s">
        <v>588</v>
      </c>
      <c r="E252" s="181" t="s">
        <v>2619</v>
      </c>
      <c r="F252" s="181" t="s">
        <v>2620</v>
      </c>
      <c r="G252" s="135" t="s">
        <v>187</v>
      </c>
      <c r="H252" s="180" t="s">
        <v>2951</v>
      </c>
      <c r="I252" s="190">
        <v>42580</v>
      </c>
      <c r="J252" s="180" t="s">
        <v>30</v>
      </c>
      <c r="K252" s="165"/>
      <c r="L252" s="181"/>
      <c r="M252" s="180" t="s">
        <v>190</v>
      </c>
      <c r="N252" s="180" t="s">
        <v>754</v>
      </c>
      <c r="O252" s="163"/>
      <c r="P252" s="181" t="s">
        <v>292</v>
      </c>
      <c r="Q252" s="167"/>
      <c r="R252" s="181" t="s">
        <v>2952</v>
      </c>
      <c r="S252" s="190">
        <v>42592</v>
      </c>
      <c r="T252" s="181"/>
      <c r="U252" s="181"/>
      <c r="V252" s="193">
        <v>3281.8</v>
      </c>
      <c r="W252" s="200">
        <v>0</v>
      </c>
      <c r="X252" s="180" t="s">
        <v>254</v>
      </c>
      <c r="Y252" s="205">
        <v>0</v>
      </c>
      <c r="Z252" s="200">
        <v>3281.8</v>
      </c>
      <c r="AA252" s="180" t="s">
        <v>39</v>
      </c>
      <c r="AB252" s="182"/>
    </row>
    <row r="253" spans="1:28" ht="15.75" customHeight="1" x14ac:dyDescent="0.2">
      <c r="A253" s="162">
        <v>42585</v>
      </c>
      <c r="B253" s="181"/>
      <c r="C253" s="180" t="s">
        <v>1803</v>
      </c>
      <c r="D253" s="181" t="s">
        <v>249</v>
      </c>
      <c r="E253" s="181" t="s">
        <v>451</v>
      </c>
      <c r="F253" s="181" t="s">
        <v>1116</v>
      </c>
      <c r="G253" s="135" t="s">
        <v>187</v>
      </c>
      <c r="H253" s="180" t="s">
        <v>1804</v>
      </c>
      <c r="I253" s="190">
        <v>42644</v>
      </c>
      <c r="J253" s="180" t="s">
        <v>30</v>
      </c>
      <c r="K253" s="165"/>
      <c r="L253" s="181"/>
      <c r="M253" s="180" t="s">
        <v>190</v>
      </c>
      <c r="N253" s="180" t="s">
        <v>374</v>
      </c>
      <c r="O253" s="163"/>
      <c r="P253" s="181"/>
      <c r="Q253" s="167"/>
      <c r="R253" s="181"/>
      <c r="S253" s="190">
        <v>42592</v>
      </c>
      <c r="T253" s="181"/>
      <c r="U253" s="181"/>
      <c r="V253" s="193">
        <v>2734.84</v>
      </c>
      <c r="W253" s="200">
        <v>0</v>
      </c>
      <c r="X253" s="180" t="s">
        <v>254</v>
      </c>
      <c r="Y253" s="205">
        <v>0</v>
      </c>
      <c r="Z253" s="200">
        <v>2734.84</v>
      </c>
      <c r="AA253" s="180" t="s">
        <v>39</v>
      </c>
      <c r="AB253" s="182"/>
    </row>
    <row r="254" spans="1:28" ht="15.75" customHeight="1" x14ac:dyDescent="0.2">
      <c r="A254" s="162">
        <v>42515</v>
      </c>
      <c r="B254" s="181"/>
      <c r="C254" s="180" t="s">
        <v>1717</v>
      </c>
      <c r="D254" s="181" t="s">
        <v>588</v>
      </c>
      <c r="E254" s="181" t="s">
        <v>515</v>
      </c>
      <c r="F254" s="181" t="s">
        <v>516</v>
      </c>
      <c r="G254" s="135" t="s">
        <v>187</v>
      </c>
      <c r="H254" s="180" t="s">
        <v>1718</v>
      </c>
      <c r="I254" s="190">
        <v>42522</v>
      </c>
      <c r="J254" s="180" t="s">
        <v>30</v>
      </c>
      <c r="K254" s="167"/>
      <c r="L254" s="181"/>
      <c r="M254" s="180" t="s">
        <v>192</v>
      </c>
      <c r="N254" s="180" t="s">
        <v>1719</v>
      </c>
      <c r="O254" s="170" t="s">
        <v>186</v>
      </c>
      <c r="P254" s="181" t="s">
        <v>1720</v>
      </c>
      <c r="Q254" s="167"/>
      <c r="R254" s="181"/>
      <c r="S254" s="190">
        <v>42577</v>
      </c>
      <c r="T254" s="181"/>
      <c r="U254" s="181"/>
      <c r="V254" s="193">
        <v>445.04</v>
      </c>
      <c r="W254" s="200">
        <v>0</v>
      </c>
      <c r="X254" s="180" t="s">
        <v>254</v>
      </c>
      <c r="Y254" s="205">
        <v>0</v>
      </c>
      <c r="Z254" s="200">
        <v>445.04</v>
      </c>
      <c r="AA254" s="180" t="s">
        <v>39</v>
      </c>
      <c r="AB254" s="182"/>
    </row>
    <row r="255" spans="1:28" ht="15.75" customHeight="1" x14ac:dyDescent="0.2">
      <c r="A255" s="162">
        <v>42450</v>
      </c>
      <c r="B255" s="181"/>
      <c r="C255" s="180" t="s">
        <v>1721</v>
      </c>
      <c r="D255" s="181" t="s">
        <v>249</v>
      </c>
      <c r="E255" s="181" t="s">
        <v>1722</v>
      </c>
      <c r="F255" s="181" t="s">
        <v>1723</v>
      </c>
      <c r="G255" s="135" t="s">
        <v>187</v>
      </c>
      <c r="H255" s="180" t="s">
        <v>1724</v>
      </c>
      <c r="I255" s="190">
        <v>42536</v>
      </c>
      <c r="J255" s="180" t="s">
        <v>30</v>
      </c>
      <c r="K255" s="167"/>
      <c r="L255" s="181"/>
      <c r="M255" s="180" t="s">
        <v>192</v>
      </c>
      <c r="N255" s="180" t="s">
        <v>1719</v>
      </c>
      <c r="O255" s="170" t="s">
        <v>186</v>
      </c>
      <c r="P255" s="181" t="s">
        <v>1720</v>
      </c>
      <c r="Q255" s="167"/>
      <c r="R255" s="181"/>
      <c r="S255" s="190">
        <v>42577</v>
      </c>
      <c r="T255" s="181"/>
      <c r="U255" s="181"/>
      <c r="V255" s="193">
        <v>2892.82</v>
      </c>
      <c r="W255" s="200">
        <v>0</v>
      </c>
      <c r="X255" s="180" t="s">
        <v>254</v>
      </c>
      <c r="Y255" s="205">
        <v>0</v>
      </c>
      <c r="Z255" s="200">
        <v>2892.82</v>
      </c>
      <c r="AA255" s="180" t="s">
        <v>39</v>
      </c>
      <c r="AB255" s="182"/>
    </row>
    <row r="256" spans="1:28" ht="15.75" customHeight="1" x14ac:dyDescent="0.2">
      <c r="A256" s="162">
        <v>42569</v>
      </c>
      <c r="B256" s="181"/>
      <c r="C256" s="180" t="s">
        <v>3106</v>
      </c>
      <c r="D256" s="181" t="s">
        <v>588</v>
      </c>
      <c r="E256" s="181" t="s">
        <v>2507</v>
      </c>
      <c r="F256" s="181" t="s">
        <v>3107</v>
      </c>
      <c r="G256" s="135" t="s">
        <v>187</v>
      </c>
      <c r="H256" s="180" t="s">
        <v>3108</v>
      </c>
      <c r="I256" s="190">
        <v>42633</v>
      </c>
      <c r="J256" s="180" t="s">
        <v>30</v>
      </c>
      <c r="K256" s="165"/>
      <c r="L256" s="181"/>
      <c r="M256" s="180" t="s">
        <v>190</v>
      </c>
      <c r="N256" s="180" t="s">
        <v>338</v>
      </c>
      <c r="O256" s="163"/>
      <c r="P256" s="181"/>
      <c r="Q256" s="167"/>
      <c r="R256" s="181"/>
      <c r="S256" s="190">
        <v>42592</v>
      </c>
      <c r="T256" s="181"/>
      <c r="U256" s="181"/>
      <c r="V256" s="193">
        <v>2826</v>
      </c>
      <c r="W256" s="200">
        <v>0</v>
      </c>
      <c r="X256" s="180" t="s">
        <v>254</v>
      </c>
      <c r="Y256" s="205">
        <v>0</v>
      </c>
      <c r="Z256" s="200">
        <v>2826</v>
      </c>
      <c r="AA256" s="180" t="s">
        <v>39</v>
      </c>
      <c r="AB256" s="182"/>
    </row>
    <row r="257" spans="1:28" ht="15.75" customHeight="1" x14ac:dyDescent="0.2">
      <c r="A257" s="162">
        <v>42566</v>
      </c>
      <c r="B257" s="181"/>
      <c r="C257" s="180" t="s">
        <v>3101</v>
      </c>
      <c r="D257" s="181" t="s">
        <v>256</v>
      </c>
      <c r="E257" s="181" t="s">
        <v>2539</v>
      </c>
      <c r="F257" s="181" t="s">
        <v>2540</v>
      </c>
      <c r="G257" s="135" t="s">
        <v>187</v>
      </c>
      <c r="H257" s="180" t="s">
        <v>3102</v>
      </c>
      <c r="I257" s="190">
        <v>42583</v>
      </c>
      <c r="J257" s="180" t="s">
        <v>30</v>
      </c>
      <c r="K257" s="165"/>
      <c r="L257" s="181"/>
      <c r="M257" s="180" t="s">
        <v>181</v>
      </c>
      <c r="N257" s="180" t="s">
        <v>1159</v>
      </c>
      <c r="O257" s="163"/>
      <c r="P257" s="181"/>
      <c r="Q257" s="167"/>
      <c r="R257" s="181"/>
      <c r="S257" s="190">
        <v>42585</v>
      </c>
      <c r="T257" s="181"/>
      <c r="U257" s="181"/>
      <c r="V257" s="193">
        <v>2636.13</v>
      </c>
      <c r="W257" s="200">
        <v>0</v>
      </c>
      <c r="X257" s="180" t="s">
        <v>254</v>
      </c>
      <c r="Y257" s="205">
        <v>0</v>
      </c>
      <c r="Z257" s="200">
        <v>2636.13</v>
      </c>
      <c r="AA257" s="180" t="s">
        <v>39</v>
      </c>
      <c r="AB257" s="182"/>
    </row>
    <row r="258" spans="1:28" ht="15.75" customHeight="1" x14ac:dyDescent="0.2">
      <c r="A258" s="162">
        <v>42573</v>
      </c>
      <c r="B258" s="181"/>
      <c r="C258" s="180" t="s">
        <v>2861</v>
      </c>
      <c r="D258" s="181" t="s">
        <v>275</v>
      </c>
      <c r="E258" s="181" t="s">
        <v>527</v>
      </c>
      <c r="F258" s="181" t="s">
        <v>528</v>
      </c>
      <c r="G258" s="135" t="s">
        <v>187</v>
      </c>
      <c r="H258" s="180" t="s">
        <v>2862</v>
      </c>
      <c r="I258" s="190">
        <v>42599</v>
      </c>
      <c r="J258" s="180" t="s">
        <v>30</v>
      </c>
      <c r="K258" s="165"/>
      <c r="L258" s="181"/>
      <c r="M258" s="180" t="s">
        <v>190</v>
      </c>
      <c r="N258" s="180" t="s">
        <v>695</v>
      </c>
      <c r="O258" s="163"/>
      <c r="P258" s="181"/>
      <c r="Q258" s="167"/>
      <c r="R258" s="181"/>
      <c r="S258" s="190">
        <v>42591</v>
      </c>
      <c r="T258" s="181"/>
      <c r="U258" s="181"/>
      <c r="V258" s="193">
        <v>3615.26</v>
      </c>
      <c r="W258" s="200">
        <v>0</v>
      </c>
      <c r="X258" s="180" t="s">
        <v>254</v>
      </c>
      <c r="Y258" s="205">
        <v>0</v>
      </c>
      <c r="Z258" s="200">
        <v>3615.26</v>
      </c>
      <c r="AA258" s="180" t="s">
        <v>39</v>
      </c>
      <c r="AB258" s="182"/>
    </row>
    <row r="259" spans="1:28" ht="15.75" customHeight="1" x14ac:dyDescent="0.2">
      <c r="A259" s="162">
        <v>42574</v>
      </c>
      <c r="B259" s="181"/>
      <c r="C259" s="180" t="s">
        <v>3129</v>
      </c>
      <c r="D259" s="181" t="s">
        <v>904</v>
      </c>
      <c r="E259" s="181" t="s">
        <v>2363</v>
      </c>
      <c r="F259" s="181" t="s">
        <v>2364</v>
      </c>
      <c r="G259" s="135" t="s">
        <v>187</v>
      </c>
      <c r="H259" s="180" t="s">
        <v>3130</v>
      </c>
      <c r="I259" s="190">
        <v>42675</v>
      </c>
      <c r="J259" s="180" t="s">
        <v>30</v>
      </c>
      <c r="K259" s="165"/>
      <c r="L259" s="181"/>
      <c r="M259" s="180" t="s">
        <v>181</v>
      </c>
      <c r="N259" s="180" t="s">
        <v>3131</v>
      </c>
      <c r="O259" s="163"/>
      <c r="P259" s="181"/>
      <c r="Q259" s="167"/>
      <c r="R259" s="181"/>
      <c r="S259" s="190">
        <v>42600</v>
      </c>
      <c r="T259" s="181"/>
      <c r="U259" s="181"/>
      <c r="V259" s="193">
        <v>2892.22</v>
      </c>
      <c r="W259" s="200">
        <v>0</v>
      </c>
      <c r="X259" s="180" t="s">
        <v>254</v>
      </c>
      <c r="Y259" s="205">
        <v>0</v>
      </c>
      <c r="Z259" s="200">
        <v>2892.22</v>
      </c>
      <c r="AA259" s="180" t="s">
        <v>39</v>
      </c>
      <c r="AB259" s="182"/>
    </row>
    <row r="260" spans="1:28" ht="15.75" customHeight="1" x14ac:dyDescent="0.2">
      <c r="A260" s="162">
        <v>42625</v>
      </c>
      <c r="B260" s="181"/>
      <c r="C260" s="180" t="s">
        <v>1849</v>
      </c>
      <c r="D260" s="181" t="s">
        <v>249</v>
      </c>
      <c r="E260" s="181" t="s">
        <v>1850</v>
      </c>
      <c r="F260" s="181" t="s">
        <v>1851</v>
      </c>
      <c r="G260" s="135" t="s">
        <v>187</v>
      </c>
      <c r="H260" s="180" t="s">
        <v>1852</v>
      </c>
      <c r="I260" s="190">
        <v>42672</v>
      </c>
      <c r="J260" s="180" t="s">
        <v>30</v>
      </c>
      <c r="K260" s="167"/>
      <c r="L260" s="181"/>
      <c r="M260" s="180" t="s">
        <v>190</v>
      </c>
      <c r="N260" s="180" t="s">
        <v>933</v>
      </c>
      <c r="O260" s="167"/>
      <c r="P260" s="181"/>
      <c r="Q260" s="167"/>
      <c r="R260" s="181"/>
      <c r="S260" s="190">
        <v>42712</v>
      </c>
      <c r="T260" s="181"/>
      <c r="U260" s="181"/>
      <c r="V260" s="193">
        <v>1457.65</v>
      </c>
      <c r="W260" s="200">
        <v>0</v>
      </c>
      <c r="X260" s="180" t="s">
        <v>254</v>
      </c>
      <c r="Y260" s="205">
        <v>0</v>
      </c>
      <c r="Z260" s="200">
        <v>1457.65</v>
      </c>
      <c r="AA260" s="180" t="s">
        <v>39</v>
      </c>
      <c r="AB260" s="182"/>
    </row>
    <row r="261" spans="1:28" ht="15.75" customHeight="1" x14ac:dyDescent="0.2">
      <c r="A261" s="162">
        <v>42570</v>
      </c>
      <c r="B261" s="181"/>
      <c r="C261" s="180" t="s">
        <v>3136</v>
      </c>
      <c r="D261" s="181" t="s">
        <v>777</v>
      </c>
      <c r="E261" s="181" t="s">
        <v>527</v>
      </c>
      <c r="F261" s="181" t="s">
        <v>528</v>
      </c>
      <c r="G261" s="135" t="s">
        <v>187</v>
      </c>
      <c r="H261" s="180" t="s">
        <v>3137</v>
      </c>
      <c r="I261" s="190">
        <v>42592</v>
      </c>
      <c r="J261" s="180" t="s">
        <v>30</v>
      </c>
      <c r="K261" s="165"/>
      <c r="L261" s="181"/>
      <c r="M261" s="180" t="s">
        <v>190</v>
      </c>
      <c r="N261" s="180" t="s">
        <v>3138</v>
      </c>
      <c r="O261" s="163" t="s">
        <v>192</v>
      </c>
      <c r="P261" s="181"/>
      <c r="Q261" s="167"/>
      <c r="R261" s="181"/>
      <c r="S261" s="190">
        <v>42585</v>
      </c>
      <c r="T261" s="181"/>
      <c r="U261" s="181"/>
      <c r="V261" s="193">
        <v>1807.63</v>
      </c>
      <c r="W261" s="200">
        <v>0</v>
      </c>
      <c r="X261" s="180" t="s">
        <v>254</v>
      </c>
      <c r="Y261" s="205">
        <v>0</v>
      </c>
      <c r="Z261" s="200">
        <v>1807.63</v>
      </c>
      <c r="AA261" s="180" t="s">
        <v>39</v>
      </c>
      <c r="AB261" s="182"/>
    </row>
    <row r="262" spans="1:28" ht="15.75" customHeight="1" x14ac:dyDescent="0.2">
      <c r="A262" s="162">
        <v>42572</v>
      </c>
      <c r="B262" s="181"/>
      <c r="C262" s="180" t="s">
        <v>3151</v>
      </c>
      <c r="D262" s="181" t="s">
        <v>296</v>
      </c>
      <c r="E262" s="181" t="s">
        <v>3152</v>
      </c>
      <c r="F262" s="181" t="s">
        <v>3153</v>
      </c>
      <c r="G262" s="135" t="s">
        <v>187</v>
      </c>
      <c r="H262" s="180" t="s">
        <v>3154</v>
      </c>
      <c r="I262" s="190">
        <v>42628</v>
      </c>
      <c r="J262" s="180" t="s">
        <v>30</v>
      </c>
      <c r="K262" s="165"/>
      <c r="L262" s="181"/>
      <c r="M262" s="180" t="s">
        <v>186</v>
      </c>
      <c r="N262" s="180" t="s">
        <v>3155</v>
      </c>
      <c r="O262" s="163"/>
      <c r="P262" s="181"/>
      <c r="Q262" s="167"/>
      <c r="R262" s="181"/>
      <c r="S262" s="190">
        <v>42606</v>
      </c>
      <c r="T262" s="181"/>
      <c r="U262" s="181"/>
      <c r="V262" s="193">
        <v>2136</v>
      </c>
      <c r="W262" s="200">
        <v>0</v>
      </c>
      <c r="X262" s="180" t="s">
        <v>254</v>
      </c>
      <c r="Y262" s="205">
        <v>0</v>
      </c>
      <c r="Z262" s="200">
        <v>2136</v>
      </c>
      <c r="AA262" s="180" t="s">
        <v>39</v>
      </c>
      <c r="AB262" s="182"/>
    </row>
    <row r="263" spans="1:28" ht="15.75" customHeight="1" x14ac:dyDescent="0.2">
      <c r="A263" s="162">
        <v>42577</v>
      </c>
      <c r="B263" s="181"/>
      <c r="C263" s="180" t="s">
        <v>3247</v>
      </c>
      <c r="D263" s="181" t="s">
        <v>256</v>
      </c>
      <c r="E263" s="181" t="s">
        <v>3248</v>
      </c>
      <c r="F263" s="181" t="s">
        <v>3249</v>
      </c>
      <c r="G263" s="135" t="s">
        <v>187</v>
      </c>
      <c r="H263" s="180" t="s">
        <v>3250</v>
      </c>
      <c r="I263" s="190">
        <v>42570</v>
      </c>
      <c r="J263" s="180" t="s">
        <v>30</v>
      </c>
      <c r="K263" s="165"/>
      <c r="L263" s="181"/>
      <c r="M263" s="180" t="s">
        <v>186</v>
      </c>
      <c r="N263" s="180" t="s">
        <v>883</v>
      </c>
      <c r="O263" s="163"/>
      <c r="P263" s="181"/>
      <c r="Q263" s="167"/>
      <c r="R263" s="181"/>
      <c r="S263" s="190">
        <v>42591</v>
      </c>
      <c r="T263" s="181"/>
      <c r="U263" s="181"/>
      <c r="V263" s="193">
        <v>3012.72</v>
      </c>
      <c r="W263" s="200">
        <v>0</v>
      </c>
      <c r="X263" s="180" t="s">
        <v>254</v>
      </c>
      <c r="Y263" s="205">
        <v>0</v>
      </c>
      <c r="Z263" s="200">
        <v>3012.72</v>
      </c>
      <c r="AA263" s="180" t="s">
        <v>39</v>
      </c>
      <c r="AB263" s="182"/>
    </row>
    <row r="264" spans="1:28" ht="15.75" customHeight="1" x14ac:dyDescent="0.2">
      <c r="A264" s="162">
        <v>42577</v>
      </c>
      <c r="B264" s="181"/>
      <c r="C264" s="180" t="s">
        <v>3001</v>
      </c>
      <c r="D264" s="181" t="s">
        <v>294</v>
      </c>
      <c r="E264" s="181" t="s">
        <v>2872</v>
      </c>
      <c r="F264" s="181" t="s">
        <v>2873</v>
      </c>
      <c r="G264" s="135" t="s">
        <v>187</v>
      </c>
      <c r="H264" s="180" t="s">
        <v>3002</v>
      </c>
      <c r="I264" s="190">
        <v>42616</v>
      </c>
      <c r="J264" s="180" t="s">
        <v>30</v>
      </c>
      <c r="K264" s="165"/>
      <c r="L264" s="181"/>
      <c r="M264" s="180" t="s">
        <v>190</v>
      </c>
      <c r="N264" s="180" t="s">
        <v>314</v>
      </c>
      <c r="O264" s="163"/>
      <c r="P264" s="181" t="s">
        <v>313</v>
      </c>
      <c r="Q264" s="167"/>
      <c r="R264" s="181"/>
      <c r="S264" s="190">
        <v>42599</v>
      </c>
      <c r="T264" s="181"/>
      <c r="U264" s="181"/>
      <c r="V264" s="193">
        <v>536.4</v>
      </c>
      <c r="W264" s="200">
        <v>0</v>
      </c>
      <c r="X264" s="180" t="s">
        <v>4245</v>
      </c>
      <c r="Y264" s="205">
        <v>0</v>
      </c>
      <c r="Z264" s="200">
        <v>536.4</v>
      </c>
      <c r="AA264" s="180" t="s">
        <v>39</v>
      </c>
      <c r="AB264" s="182"/>
    </row>
    <row r="265" spans="1:28" ht="15.75" customHeight="1" x14ac:dyDescent="0.2">
      <c r="A265" s="162">
        <v>42578</v>
      </c>
      <c r="B265" s="181"/>
      <c r="C265" s="180" t="s">
        <v>3070</v>
      </c>
      <c r="D265" s="181" t="s">
        <v>304</v>
      </c>
      <c r="E265" s="181" t="s">
        <v>384</v>
      </c>
      <c r="F265" s="181" t="s">
        <v>385</v>
      </c>
      <c r="G265" s="135" t="s">
        <v>187</v>
      </c>
      <c r="H265" s="180" t="s">
        <v>3071</v>
      </c>
      <c r="I265" s="190">
        <v>42614</v>
      </c>
      <c r="J265" s="180" t="s">
        <v>30</v>
      </c>
      <c r="K265" s="165"/>
      <c r="L265" s="181"/>
      <c r="M265" s="180" t="s">
        <v>32</v>
      </c>
      <c r="N265" s="180" t="s">
        <v>460</v>
      </c>
      <c r="O265" s="163"/>
      <c r="P265" s="181"/>
      <c r="Q265" s="167"/>
      <c r="R265" s="181"/>
      <c r="S265" s="190">
        <v>42599</v>
      </c>
      <c r="T265" s="181"/>
      <c r="U265" s="181"/>
      <c r="V265" s="193">
        <v>3780</v>
      </c>
      <c r="W265" s="200">
        <v>0</v>
      </c>
      <c r="X265" s="180" t="s">
        <v>254</v>
      </c>
      <c r="Y265" s="205">
        <v>0</v>
      </c>
      <c r="Z265" s="200">
        <v>3780</v>
      </c>
      <c r="AA265" s="180" t="s">
        <v>39</v>
      </c>
      <c r="AB265" s="182"/>
    </row>
    <row r="266" spans="1:28" ht="15.75" customHeight="1" x14ac:dyDescent="0.2">
      <c r="A266" s="162">
        <v>42576</v>
      </c>
      <c r="B266" s="181"/>
      <c r="C266" s="180" t="s">
        <v>3043</v>
      </c>
      <c r="D266" s="181" t="s">
        <v>249</v>
      </c>
      <c r="E266" s="181" t="s">
        <v>3044</v>
      </c>
      <c r="F266" s="181" t="s">
        <v>3045</v>
      </c>
      <c r="G266" s="135" t="s">
        <v>187</v>
      </c>
      <c r="H266" s="180" t="s">
        <v>3046</v>
      </c>
      <c r="I266" s="190">
        <v>42578</v>
      </c>
      <c r="J266" s="180" t="s">
        <v>30</v>
      </c>
      <c r="K266" s="165"/>
      <c r="L266" s="181"/>
      <c r="M266" s="180" t="s">
        <v>190</v>
      </c>
      <c r="N266" s="180" t="s">
        <v>299</v>
      </c>
      <c r="O266" s="163"/>
      <c r="P266" s="181"/>
      <c r="Q266" s="167"/>
      <c r="R266" s="181"/>
      <c r="S266" s="190">
        <v>42592</v>
      </c>
      <c r="T266" s="181"/>
      <c r="U266" s="181"/>
      <c r="V266" s="193">
        <v>2826</v>
      </c>
      <c r="W266" s="200">
        <v>0</v>
      </c>
      <c r="X266" s="180" t="s">
        <v>254</v>
      </c>
      <c r="Y266" s="205">
        <v>0</v>
      </c>
      <c r="Z266" s="200">
        <v>2826</v>
      </c>
      <c r="AA266" s="180" t="s">
        <v>39</v>
      </c>
      <c r="AB266" s="182"/>
    </row>
    <row r="267" spans="1:28" ht="15.75" customHeight="1" x14ac:dyDescent="0.2">
      <c r="A267" s="162">
        <v>42573</v>
      </c>
      <c r="B267" s="181"/>
      <c r="C267" s="180" t="s">
        <v>3041</v>
      </c>
      <c r="D267" s="181" t="s">
        <v>275</v>
      </c>
      <c r="E267" s="181" t="s">
        <v>1056</v>
      </c>
      <c r="F267" s="181" t="s">
        <v>3016</v>
      </c>
      <c r="G267" s="135" t="s">
        <v>187</v>
      </c>
      <c r="H267" s="180" t="s">
        <v>3042</v>
      </c>
      <c r="I267" s="190">
        <v>42604</v>
      </c>
      <c r="J267" s="180" t="s">
        <v>30</v>
      </c>
      <c r="K267" s="165"/>
      <c r="L267" s="181"/>
      <c r="M267" s="180" t="s">
        <v>190</v>
      </c>
      <c r="N267" s="180" t="s">
        <v>299</v>
      </c>
      <c r="O267" s="163"/>
      <c r="P267" s="181"/>
      <c r="Q267" s="167"/>
      <c r="R267" s="181"/>
      <c r="S267" s="190">
        <v>42606</v>
      </c>
      <c r="T267" s="181"/>
      <c r="U267" s="181"/>
      <c r="V267" s="193">
        <v>3615.26</v>
      </c>
      <c r="W267" s="200">
        <v>0</v>
      </c>
      <c r="X267" s="180" t="s">
        <v>254</v>
      </c>
      <c r="Y267" s="205">
        <v>0</v>
      </c>
      <c r="Z267" s="200">
        <v>3615.26</v>
      </c>
      <c r="AA267" s="180" t="s">
        <v>39</v>
      </c>
      <c r="AB267" s="182"/>
    </row>
    <row r="268" spans="1:28" ht="15.75" customHeight="1" x14ac:dyDescent="0.2">
      <c r="A268" s="162">
        <v>42578</v>
      </c>
      <c r="B268" s="181"/>
      <c r="C268" s="180" t="s">
        <v>2921</v>
      </c>
      <c r="D268" s="181" t="s">
        <v>325</v>
      </c>
      <c r="E268" s="181" t="s">
        <v>1440</v>
      </c>
      <c r="F268" s="181" t="s">
        <v>1441</v>
      </c>
      <c r="G268" s="135" t="s">
        <v>187</v>
      </c>
      <c r="H268" s="180" t="s">
        <v>2922</v>
      </c>
      <c r="I268" s="190">
        <v>42627</v>
      </c>
      <c r="J268" s="180" t="s">
        <v>30</v>
      </c>
      <c r="K268" s="165"/>
      <c r="L268" s="181"/>
      <c r="M268" s="180" t="s">
        <v>186</v>
      </c>
      <c r="N268" s="180" t="s">
        <v>2923</v>
      </c>
      <c r="O268" s="163"/>
      <c r="P268" s="181"/>
      <c r="Q268" s="167"/>
      <c r="R268" s="181"/>
      <c r="S268" s="190">
        <v>42606</v>
      </c>
      <c r="T268" s="181"/>
      <c r="U268" s="181"/>
      <c r="V268" s="193">
        <v>1755</v>
      </c>
      <c r="W268" s="200">
        <v>0</v>
      </c>
      <c r="X268" s="180" t="s">
        <v>4248</v>
      </c>
      <c r="Y268" s="205">
        <v>0</v>
      </c>
      <c r="Z268" s="200">
        <v>1755</v>
      </c>
      <c r="AA268" s="180" t="s">
        <v>39</v>
      </c>
      <c r="AB268" s="182"/>
    </row>
    <row r="269" spans="1:28" ht="15.75" customHeight="1" x14ac:dyDescent="0.2">
      <c r="A269" s="162">
        <v>42568</v>
      </c>
      <c r="B269" s="181"/>
      <c r="C269" s="180" t="s">
        <v>2901</v>
      </c>
      <c r="D269" s="181" t="s">
        <v>325</v>
      </c>
      <c r="E269" s="181" t="s">
        <v>2902</v>
      </c>
      <c r="F269" s="181" t="s">
        <v>2903</v>
      </c>
      <c r="G269" s="135" t="s">
        <v>187</v>
      </c>
      <c r="H269" s="180" t="s">
        <v>2904</v>
      </c>
      <c r="I269" s="190">
        <v>42613</v>
      </c>
      <c r="J269" s="180" t="s">
        <v>30</v>
      </c>
      <c r="K269" s="165"/>
      <c r="L269" s="181"/>
      <c r="M269" s="180" t="s">
        <v>186</v>
      </c>
      <c r="N269" s="180"/>
      <c r="O269" s="163"/>
      <c r="P269" s="181"/>
      <c r="Q269" s="167"/>
      <c r="R269" s="181"/>
      <c r="S269" s="190">
        <v>42591</v>
      </c>
      <c r="T269" s="181"/>
      <c r="U269" s="181"/>
      <c r="V269" s="193">
        <v>1755</v>
      </c>
      <c r="W269" s="200">
        <v>0</v>
      </c>
      <c r="X269" s="180" t="s">
        <v>4248</v>
      </c>
      <c r="Y269" s="205">
        <v>0</v>
      </c>
      <c r="Z269" s="200">
        <v>1755</v>
      </c>
      <c r="AA269" s="180" t="s">
        <v>39</v>
      </c>
      <c r="AB269" s="182"/>
    </row>
    <row r="270" spans="1:28" ht="15.75" customHeight="1" x14ac:dyDescent="0.2">
      <c r="A270" s="162">
        <v>42633</v>
      </c>
      <c r="B270" s="181"/>
      <c r="C270" s="180" t="s">
        <v>1853</v>
      </c>
      <c r="D270" s="181" t="s">
        <v>256</v>
      </c>
      <c r="E270" s="181" t="s">
        <v>1735</v>
      </c>
      <c r="F270" s="181" t="s">
        <v>1854</v>
      </c>
      <c r="G270" s="135" t="s">
        <v>187</v>
      </c>
      <c r="H270" s="180" t="s">
        <v>1855</v>
      </c>
      <c r="I270" s="190">
        <v>42591</v>
      </c>
      <c r="J270" s="180" t="s">
        <v>30</v>
      </c>
      <c r="K270" s="167" t="s">
        <v>31</v>
      </c>
      <c r="L270" s="181"/>
      <c r="M270" s="180" t="s">
        <v>37</v>
      </c>
      <c r="N270" s="180" t="s">
        <v>1856</v>
      </c>
      <c r="O270" s="167"/>
      <c r="P270" s="181"/>
      <c r="Q270" s="167"/>
      <c r="R270" s="181"/>
      <c r="S270" s="190">
        <v>42710</v>
      </c>
      <c r="T270" s="181"/>
      <c r="U270" s="181"/>
      <c r="V270" s="193">
        <v>2881.37</v>
      </c>
      <c r="W270" s="200">
        <v>0</v>
      </c>
      <c r="X270" s="180" t="s">
        <v>254</v>
      </c>
      <c r="Y270" s="205">
        <v>1440.68</v>
      </c>
      <c r="Z270" s="200">
        <v>1440.69</v>
      </c>
      <c r="AA270" s="180" t="s">
        <v>39</v>
      </c>
      <c r="AB270" s="182"/>
    </row>
    <row r="271" spans="1:28" ht="15.75" customHeight="1" x14ac:dyDescent="0.2">
      <c r="A271" s="162">
        <v>42579</v>
      </c>
      <c r="B271" s="181"/>
      <c r="C271" s="180" t="s">
        <v>2947</v>
      </c>
      <c r="D271" s="181" t="s">
        <v>697</v>
      </c>
      <c r="E271" s="181" t="s">
        <v>1962</v>
      </c>
      <c r="F271" s="181" t="s">
        <v>1963</v>
      </c>
      <c r="G271" s="135" t="s">
        <v>187</v>
      </c>
      <c r="H271" s="180" t="s">
        <v>2948</v>
      </c>
      <c r="I271" s="190">
        <v>42583</v>
      </c>
      <c r="J271" s="180" t="s">
        <v>30</v>
      </c>
      <c r="K271" s="165"/>
      <c r="L271" s="181"/>
      <c r="M271" s="180" t="s">
        <v>190</v>
      </c>
      <c r="N271" s="180" t="s">
        <v>2949</v>
      </c>
      <c r="O271" s="163"/>
      <c r="P271" s="181" t="s">
        <v>2020</v>
      </c>
      <c r="Q271" s="167"/>
      <c r="R271" s="181"/>
      <c r="S271" s="190">
        <v>42585</v>
      </c>
      <c r="T271" s="181"/>
      <c r="U271" s="181"/>
      <c r="V271" s="193">
        <v>1309.22</v>
      </c>
      <c r="W271" s="200">
        <v>0</v>
      </c>
      <c r="X271" s="180" t="s">
        <v>254</v>
      </c>
      <c r="Y271" s="205">
        <v>0</v>
      </c>
      <c r="Z271" s="200">
        <v>1309.22</v>
      </c>
      <c r="AA271" s="180" t="s">
        <v>39</v>
      </c>
      <c r="AB271" s="182"/>
    </row>
    <row r="272" spans="1:28" ht="15.75" customHeight="1" x14ac:dyDescent="0.2">
      <c r="A272" s="162">
        <v>42629</v>
      </c>
      <c r="B272" s="181"/>
      <c r="C272" s="180" t="s">
        <v>1857</v>
      </c>
      <c r="D272" s="181" t="s">
        <v>300</v>
      </c>
      <c r="E272" s="181" t="s">
        <v>301</v>
      </c>
      <c r="F272" s="181" t="s">
        <v>302</v>
      </c>
      <c r="G272" s="135" t="s">
        <v>187</v>
      </c>
      <c r="H272" s="180" t="s">
        <v>1858</v>
      </c>
      <c r="I272" s="190">
        <v>42580</v>
      </c>
      <c r="J272" s="180" t="s">
        <v>30</v>
      </c>
      <c r="K272" s="167"/>
      <c r="L272" s="181"/>
      <c r="M272" s="180" t="s">
        <v>186</v>
      </c>
      <c r="N272" s="180"/>
      <c r="O272" s="163"/>
      <c r="P272" s="181"/>
      <c r="Q272" s="167"/>
      <c r="R272" s="181"/>
      <c r="S272" s="190">
        <v>42675</v>
      </c>
      <c r="T272" s="181"/>
      <c r="U272" s="181"/>
      <c r="V272" s="193">
        <v>2625.6</v>
      </c>
      <c r="W272" s="200">
        <v>0</v>
      </c>
      <c r="X272" s="180" t="s">
        <v>254</v>
      </c>
      <c r="Y272" s="205">
        <v>0</v>
      </c>
      <c r="Z272" s="200">
        <v>2625.6</v>
      </c>
      <c r="AA272" s="180" t="s">
        <v>39</v>
      </c>
      <c r="AB272" s="182"/>
    </row>
    <row r="273" spans="1:28" ht="15.75" customHeight="1" x14ac:dyDescent="0.2">
      <c r="A273" s="162">
        <v>42544</v>
      </c>
      <c r="B273" s="181"/>
      <c r="C273" s="180" t="s">
        <v>3072</v>
      </c>
      <c r="D273" s="181" t="s">
        <v>300</v>
      </c>
      <c r="E273" s="181" t="s">
        <v>594</v>
      </c>
      <c r="F273" s="181" t="s">
        <v>2268</v>
      </c>
      <c r="G273" s="135" t="s">
        <v>187</v>
      </c>
      <c r="H273" s="180" t="s">
        <v>3073</v>
      </c>
      <c r="I273" s="190">
        <v>42559</v>
      </c>
      <c r="J273" s="180" t="s">
        <v>30</v>
      </c>
      <c r="K273" s="165"/>
      <c r="L273" s="181"/>
      <c r="M273" s="180" t="s">
        <v>192</v>
      </c>
      <c r="N273" s="180" t="s">
        <v>1719</v>
      </c>
      <c r="O273" s="163" t="s">
        <v>186</v>
      </c>
      <c r="P273" s="181" t="s">
        <v>1720</v>
      </c>
      <c r="Q273" s="167"/>
      <c r="R273" s="181"/>
      <c r="S273" s="190">
        <v>42591</v>
      </c>
      <c r="T273" s="181"/>
      <c r="U273" s="181"/>
      <c r="V273" s="193">
        <v>1704</v>
      </c>
      <c r="W273" s="200">
        <v>0</v>
      </c>
      <c r="X273" s="180" t="s">
        <v>254</v>
      </c>
      <c r="Y273" s="205">
        <v>0</v>
      </c>
      <c r="Z273" s="200">
        <v>1704</v>
      </c>
      <c r="AA273" s="180" t="s">
        <v>39</v>
      </c>
      <c r="AB273" s="182"/>
    </row>
    <row r="274" spans="1:28" ht="15.75" customHeight="1" x14ac:dyDescent="0.2">
      <c r="A274" s="162">
        <v>42577</v>
      </c>
      <c r="B274" s="181"/>
      <c r="C274" s="180" t="s">
        <v>3383</v>
      </c>
      <c r="D274" s="181" t="s">
        <v>256</v>
      </c>
      <c r="E274" s="181" t="s">
        <v>3384</v>
      </c>
      <c r="F274" s="181" t="s">
        <v>3385</v>
      </c>
      <c r="G274" s="135" t="s">
        <v>187</v>
      </c>
      <c r="H274" s="180" t="s">
        <v>3386</v>
      </c>
      <c r="I274" s="190">
        <v>42673</v>
      </c>
      <c r="J274" s="180" t="s">
        <v>30</v>
      </c>
      <c r="K274" s="165"/>
      <c r="L274" s="181"/>
      <c r="M274" s="180" t="s">
        <v>32</v>
      </c>
      <c r="N274" s="180" t="s">
        <v>407</v>
      </c>
      <c r="O274" s="163"/>
      <c r="P274" s="181" t="s">
        <v>408</v>
      </c>
      <c r="Q274" s="167"/>
      <c r="R274" s="181"/>
      <c r="S274" s="190">
        <v>42598</v>
      </c>
      <c r="T274" s="181"/>
      <c r="U274" s="181"/>
      <c r="V274" s="193">
        <v>2259.54</v>
      </c>
      <c r="W274" s="200">
        <v>0</v>
      </c>
      <c r="X274" s="180" t="s">
        <v>254</v>
      </c>
      <c r="Y274" s="205">
        <v>0</v>
      </c>
      <c r="Z274" s="200">
        <v>2259.54</v>
      </c>
      <c r="AA274" s="180" t="s">
        <v>39</v>
      </c>
      <c r="AB274" s="182"/>
    </row>
    <row r="275" spans="1:28" ht="15.75" customHeight="1" x14ac:dyDescent="0.2">
      <c r="A275" s="162">
        <v>42552</v>
      </c>
      <c r="B275" s="181"/>
      <c r="C275" s="180" t="s">
        <v>3289</v>
      </c>
      <c r="D275" s="181" t="s">
        <v>249</v>
      </c>
      <c r="E275" s="181" t="s">
        <v>493</v>
      </c>
      <c r="F275" s="181" t="s">
        <v>494</v>
      </c>
      <c r="G275" s="135" t="s">
        <v>187</v>
      </c>
      <c r="H275" s="180" t="s">
        <v>3290</v>
      </c>
      <c r="I275" s="190">
        <v>42676</v>
      </c>
      <c r="J275" s="180" t="s">
        <v>30</v>
      </c>
      <c r="K275" s="165"/>
      <c r="L275" s="181"/>
      <c r="M275" s="180" t="s">
        <v>190</v>
      </c>
      <c r="N275" s="180" t="s">
        <v>3291</v>
      </c>
      <c r="O275" s="163"/>
      <c r="P275" s="181"/>
      <c r="Q275" s="167"/>
      <c r="R275" s="181"/>
      <c r="S275" s="190">
        <v>42606</v>
      </c>
      <c r="T275" s="181"/>
      <c r="U275" s="181"/>
      <c r="V275" s="193">
        <v>2734.84</v>
      </c>
      <c r="W275" s="200">
        <v>0</v>
      </c>
      <c r="X275" s="180" t="s">
        <v>254</v>
      </c>
      <c r="Y275" s="205">
        <v>0</v>
      </c>
      <c r="Z275" s="200">
        <v>2734.84</v>
      </c>
      <c r="AA275" s="180" t="s">
        <v>39</v>
      </c>
      <c r="AB275" s="182"/>
    </row>
    <row r="276" spans="1:28" ht="15.75" customHeight="1" x14ac:dyDescent="0.2">
      <c r="A276" s="162">
        <v>42579</v>
      </c>
      <c r="B276" s="181"/>
      <c r="C276" s="180" t="s">
        <v>3251</v>
      </c>
      <c r="D276" s="181" t="s">
        <v>304</v>
      </c>
      <c r="E276" s="181" t="s">
        <v>307</v>
      </c>
      <c r="F276" s="181" t="s">
        <v>308</v>
      </c>
      <c r="G276" s="135" t="s">
        <v>187</v>
      </c>
      <c r="H276" s="180" t="s">
        <v>3252</v>
      </c>
      <c r="I276" s="190">
        <v>42594</v>
      </c>
      <c r="J276" s="180" t="s">
        <v>30</v>
      </c>
      <c r="K276" s="165"/>
      <c r="L276" s="181"/>
      <c r="M276" s="180" t="s">
        <v>190</v>
      </c>
      <c r="N276" s="180" t="s">
        <v>533</v>
      </c>
      <c r="O276" s="163"/>
      <c r="P276" s="181"/>
      <c r="Q276" s="167"/>
      <c r="R276" s="181"/>
      <c r="S276" s="190">
        <v>42598</v>
      </c>
      <c r="T276" s="181"/>
      <c r="U276" s="181"/>
      <c r="V276" s="193">
        <v>1188</v>
      </c>
      <c r="W276" s="200">
        <v>0</v>
      </c>
      <c r="X276" s="180" t="s">
        <v>254</v>
      </c>
      <c r="Y276" s="205">
        <v>0</v>
      </c>
      <c r="Z276" s="200">
        <v>1188</v>
      </c>
      <c r="AA276" s="180" t="s">
        <v>39</v>
      </c>
      <c r="AB276" s="182"/>
    </row>
    <row r="277" spans="1:28" ht="15.75" customHeight="1" x14ac:dyDescent="0.2">
      <c r="A277" s="162">
        <v>42626</v>
      </c>
      <c r="B277" s="181"/>
      <c r="C277" s="180" t="s">
        <v>1859</v>
      </c>
      <c r="D277" s="181" t="s">
        <v>284</v>
      </c>
      <c r="E277" s="181" t="s">
        <v>1189</v>
      </c>
      <c r="F277" s="181" t="s">
        <v>1190</v>
      </c>
      <c r="G277" s="135" t="s">
        <v>187</v>
      </c>
      <c r="H277" s="180" t="s">
        <v>1860</v>
      </c>
      <c r="I277" s="190">
        <v>42600</v>
      </c>
      <c r="J277" s="180" t="s">
        <v>30</v>
      </c>
      <c r="K277" s="167"/>
      <c r="L277" s="181"/>
      <c r="M277" s="180" t="s">
        <v>190</v>
      </c>
      <c r="N277" s="180" t="s">
        <v>1861</v>
      </c>
      <c r="O277" s="163"/>
      <c r="P277" s="181"/>
      <c r="Q277" s="167"/>
      <c r="R277" s="181"/>
      <c r="S277" s="190">
        <v>42646</v>
      </c>
      <c r="T277" s="181"/>
      <c r="U277" s="181"/>
      <c r="V277" s="193">
        <v>2040</v>
      </c>
      <c r="W277" s="200">
        <v>0</v>
      </c>
      <c r="X277" s="180" t="s">
        <v>254</v>
      </c>
      <c r="Y277" s="205">
        <v>0</v>
      </c>
      <c r="Z277" s="200">
        <v>2040</v>
      </c>
      <c r="AA277" s="180" t="s">
        <v>39</v>
      </c>
      <c r="AB277" s="182"/>
    </row>
    <row r="278" spans="1:28" ht="15.75" customHeight="1" x14ac:dyDescent="0.2">
      <c r="A278" s="162">
        <v>42570</v>
      </c>
      <c r="B278" s="181"/>
      <c r="C278" s="180" t="s">
        <v>2942</v>
      </c>
      <c r="D278" s="181" t="s">
        <v>256</v>
      </c>
      <c r="E278" s="181" t="s">
        <v>2943</v>
      </c>
      <c r="F278" s="181" t="s">
        <v>2944</v>
      </c>
      <c r="G278" s="135" t="s">
        <v>187</v>
      </c>
      <c r="H278" s="180" t="s">
        <v>2945</v>
      </c>
      <c r="I278" s="190" t="s">
        <v>472</v>
      </c>
      <c r="J278" s="180" t="s">
        <v>30</v>
      </c>
      <c r="K278" s="165"/>
      <c r="L278" s="181"/>
      <c r="M278" s="180" t="s">
        <v>32</v>
      </c>
      <c r="N278" s="180" t="s">
        <v>2946</v>
      </c>
      <c r="O278" s="163"/>
      <c r="P278" s="181"/>
      <c r="Q278" s="167"/>
      <c r="R278" s="181"/>
      <c r="S278" s="190">
        <v>42606</v>
      </c>
      <c r="T278" s="181"/>
      <c r="U278" s="181"/>
      <c r="V278" s="193">
        <v>2259.54</v>
      </c>
      <c r="W278" s="200">
        <v>0</v>
      </c>
      <c r="X278" s="180" t="s">
        <v>254</v>
      </c>
      <c r="Y278" s="205">
        <v>0</v>
      </c>
      <c r="Z278" s="200">
        <v>2259.54</v>
      </c>
      <c r="AA278" s="125" t="s">
        <v>4077</v>
      </c>
      <c r="AB278" s="182"/>
    </row>
    <row r="279" spans="1:28" ht="15.75" customHeight="1" x14ac:dyDescent="0.2">
      <c r="A279" s="162">
        <v>42578</v>
      </c>
      <c r="B279" s="181"/>
      <c r="C279" s="180" t="s">
        <v>2987</v>
      </c>
      <c r="D279" s="181" t="s">
        <v>275</v>
      </c>
      <c r="E279" s="181" t="s">
        <v>2988</v>
      </c>
      <c r="F279" s="181" t="s">
        <v>2989</v>
      </c>
      <c r="G279" s="135" t="s">
        <v>187</v>
      </c>
      <c r="H279" s="180" t="s">
        <v>2990</v>
      </c>
      <c r="I279" s="190">
        <v>42583</v>
      </c>
      <c r="J279" s="180" t="s">
        <v>30</v>
      </c>
      <c r="K279" s="165"/>
      <c r="L279" s="181"/>
      <c r="M279" s="180" t="s">
        <v>186</v>
      </c>
      <c r="N279" s="180" t="s">
        <v>780</v>
      </c>
      <c r="O279" s="163"/>
      <c r="P279" s="181"/>
      <c r="Q279" s="167"/>
      <c r="R279" s="181"/>
      <c r="S279" s="190">
        <v>42626</v>
      </c>
      <c r="T279" s="181"/>
      <c r="U279" s="181"/>
      <c r="V279" s="193">
        <v>3664.94</v>
      </c>
      <c r="W279" s="200">
        <v>0</v>
      </c>
      <c r="X279" s="180" t="s">
        <v>254</v>
      </c>
      <c r="Y279" s="205">
        <v>0</v>
      </c>
      <c r="Z279" s="200">
        <v>3664.94</v>
      </c>
      <c r="AA279" s="180" t="s">
        <v>39</v>
      </c>
      <c r="AB279" s="182"/>
    </row>
    <row r="280" spans="1:28" ht="15.75" customHeight="1" x14ac:dyDescent="0.2">
      <c r="A280" s="162">
        <v>42556</v>
      </c>
      <c r="B280" s="181"/>
      <c r="C280" s="180" t="s">
        <v>1789</v>
      </c>
      <c r="D280" s="181" t="s">
        <v>256</v>
      </c>
      <c r="E280" s="181" t="s">
        <v>506</v>
      </c>
      <c r="F280" s="181" t="s">
        <v>507</v>
      </c>
      <c r="G280" s="135" t="s">
        <v>187</v>
      </c>
      <c r="H280" s="180" t="s">
        <v>1790</v>
      </c>
      <c r="I280" s="190">
        <v>42601</v>
      </c>
      <c r="J280" s="180" t="s">
        <v>30</v>
      </c>
      <c r="K280" s="165"/>
      <c r="L280" s="181"/>
      <c r="M280" s="180" t="s">
        <v>32</v>
      </c>
      <c r="N280" s="180" t="s">
        <v>474</v>
      </c>
      <c r="O280" s="163"/>
      <c r="P280" s="181"/>
      <c r="Q280" s="167"/>
      <c r="R280" s="181"/>
      <c r="S280" s="190">
        <v>42628</v>
      </c>
      <c r="T280" s="181"/>
      <c r="U280" s="181"/>
      <c r="V280" s="193">
        <v>1908.83</v>
      </c>
      <c r="W280" s="200">
        <v>0</v>
      </c>
      <c r="X280" s="180" t="s">
        <v>254</v>
      </c>
      <c r="Y280" s="205">
        <v>0</v>
      </c>
      <c r="Z280" s="200">
        <v>1908.83</v>
      </c>
      <c r="AA280" s="180" t="s">
        <v>39</v>
      </c>
      <c r="AB280" s="182"/>
    </row>
    <row r="281" spans="1:28" ht="15.75" customHeight="1" x14ac:dyDescent="0.2">
      <c r="A281" s="162">
        <v>42578</v>
      </c>
      <c r="B281" s="181"/>
      <c r="C281" s="180" t="s">
        <v>3229</v>
      </c>
      <c r="D281" s="181" t="s">
        <v>261</v>
      </c>
      <c r="E281" s="181" t="s">
        <v>3230</v>
      </c>
      <c r="F281" s="181" t="s">
        <v>3231</v>
      </c>
      <c r="G281" s="135" t="s">
        <v>187</v>
      </c>
      <c r="H281" s="180" t="s">
        <v>3232</v>
      </c>
      <c r="I281" s="190">
        <v>42626</v>
      </c>
      <c r="J281" s="180" t="s">
        <v>30</v>
      </c>
      <c r="K281" s="165"/>
      <c r="L281" s="181"/>
      <c r="M281" s="180" t="s">
        <v>190</v>
      </c>
      <c r="N281" s="180" t="s">
        <v>3233</v>
      </c>
      <c r="O281" s="163" t="s">
        <v>33</v>
      </c>
      <c r="P281" s="181"/>
      <c r="Q281" s="167"/>
      <c r="R281" s="181"/>
      <c r="S281" s="190">
        <v>42605</v>
      </c>
      <c r="T281" s="181"/>
      <c r="U281" s="181"/>
      <c r="V281" s="193">
        <v>1581.68</v>
      </c>
      <c r="W281" s="200">
        <v>0</v>
      </c>
      <c r="X281" s="180" t="s">
        <v>254</v>
      </c>
      <c r="Y281" s="205">
        <v>0</v>
      </c>
      <c r="Z281" s="200">
        <v>1581.68</v>
      </c>
      <c r="AA281" s="180" t="s">
        <v>39</v>
      </c>
      <c r="AB281" s="182"/>
    </row>
    <row r="282" spans="1:28" ht="15.75" customHeight="1" x14ac:dyDescent="0.2">
      <c r="A282" s="162">
        <v>42647</v>
      </c>
      <c r="B282" s="181"/>
      <c r="C282" s="180" t="s">
        <v>1867</v>
      </c>
      <c r="D282" s="181" t="s">
        <v>652</v>
      </c>
      <c r="E282" s="181" t="s">
        <v>1868</v>
      </c>
      <c r="F282" s="181" t="s">
        <v>1869</v>
      </c>
      <c r="G282" s="135" t="s">
        <v>187</v>
      </c>
      <c r="H282" s="180" t="s">
        <v>1870</v>
      </c>
      <c r="I282" s="190">
        <v>42635</v>
      </c>
      <c r="J282" s="180" t="s">
        <v>30</v>
      </c>
      <c r="K282" s="167" t="s">
        <v>31</v>
      </c>
      <c r="L282" s="181"/>
      <c r="M282" s="180" t="s">
        <v>37</v>
      </c>
      <c r="N282" s="180" t="s">
        <v>252</v>
      </c>
      <c r="O282" s="167" t="s">
        <v>190</v>
      </c>
      <c r="P282" s="181" t="s">
        <v>1871</v>
      </c>
      <c r="Q282" s="167"/>
      <c r="R282" s="181"/>
      <c r="S282" s="190">
        <v>42646</v>
      </c>
      <c r="T282" s="181"/>
      <c r="U282" s="181"/>
      <c r="V282" s="193">
        <v>1600</v>
      </c>
      <c r="W282" s="200">
        <v>0</v>
      </c>
      <c r="X282" s="180" t="s">
        <v>254</v>
      </c>
      <c r="Y282" s="205">
        <v>800</v>
      </c>
      <c r="Z282" s="200">
        <v>800</v>
      </c>
      <c r="AA282" s="180" t="s">
        <v>39</v>
      </c>
      <c r="AB282" s="182"/>
    </row>
    <row r="283" spans="1:28" ht="15.75" customHeight="1" x14ac:dyDescent="0.2">
      <c r="A283" s="162">
        <v>42586</v>
      </c>
      <c r="B283" s="181"/>
      <c r="C283" s="180" t="s">
        <v>3330</v>
      </c>
      <c r="D283" s="181" t="s">
        <v>276</v>
      </c>
      <c r="E283" s="181" t="s">
        <v>382</v>
      </c>
      <c r="F283" s="181" t="s">
        <v>376</v>
      </c>
      <c r="G283" s="135" t="s">
        <v>187</v>
      </c>
      <c r="H283" s="180" t="s">
        <v>3331</v>
      </c>
      <c r="I283" s="190">
        <v>42613</v>
      </c>
      <c r="J283" s="180" t="s">
        <v>30</v>
      </c>
      <c r="K283" s="165"/>
      <c r="L283" s="181"/>
      <c r="M283" s="180" t="s">
        <v>190</v>
      </c>
      <c r="N283" s="180" t="s">
        <v>2946</v>
      </c>
      <c r="O283" s="163"/>
      <c r="P283" s="181"/>
      <c r="Q283" s="167"/>
      <c r="R283" s="181"/>
      <c r="S283" s="190">
        <v>42597</v>
      </c>
      <c r="T283" s="181"/>
      <c r="U283" s="181"/>
      <c r="V283" s="193">
        <v>1530</v>
      </c>
      <c r="W283" s="200">
        <v>0</v>
      </c>
      <c r="X283" s="178" t="s">
        <v>4247</v>
      </c>
      <c r="Y283" s="205">
        <v>0</v>
      </c>
      <c r="Z283" s="200">
        <v>1530</v>
      </c>
      <c r="AA283" s="180" t="s">
        <v>39</v>
      </c>
      <c r="AB283" s="182"/>
    </row>
    <row r="284" spans="1:28" ht="15.75" customHeight="1" x14ac:dyDescent="0.2">
      <c r="A284" s="162">
        <v>42583</v>
      </c>
      <c r="B284" s="181"/>
      <c r="C284" s="180" t="s">
        <v>3081</v>
      </c>
      <c r="D284" s="181" t="s">
        <v>304</v>
      </c>
      <c r="E284" s="181" t="s">
        <v>384</v>
      </c>
      <c r="F284" s="181" t="s">
        <v>385</v>
      </c>
      <c r="G284" s="135" t="s">
        <v>187</v>
      </c>
      <c r="H284" s="180" t="s">
        <v>3082</v>
      </c>
      <c r="I284" s="190">
        <v>42632</v>
      </c>
      <c r="J284" s="180" t="s">
        <v>30</v>
      </c>
      <c r="K284" s="165"/>
      <c r="L284" s="181"/>
      <c r="M284" s="180" t="s">
        <v>190</v>
      </c>
      <c r="N284" s="180" t="s">
        <v>1965</v>
      </c>
      <c r="O284" s="163"/>
      <c r="P284" s="181"/>
      <c r="Q284" s="167"/>
      <c r="R284" s="181"/>
      <c r="S284" s="190">
        <v>42599</v>
      </c>
      <c r="T284" s="181"/>
      <c r="U284" s="181"/>
      <c r="V284" s="193">
        <v>3780</v>
      </c>
      <c r="W284" s="200">
        <v>0</v>
      </c>
      <c r="X284" s="180" t="s">
        <v>254</v>
      </c>
      <c r="Y284" s="205">
        <v>0</v>
      </c>
      <c r="Z284" s="200">
        <v>3780</v>
      </c>
      <c r="AA284" s="180" t="s">
        <v>39</v>
      </c>
      <c r="AB284" s="182"/>
    </row>
    <row r="285" spans="1:28" ht="15.75" customHeight="1" x14ac:dyDescent="0.2">
      <c r="A285" s="162">
        <v>42565</v>
      </c>
      <c r="B285" s="181"/>
      <c r="C285" s="180" t="s">
        <v>3292</v>
      </c>
      <c r="D285" s="181" t="s">
        <v>256</v>
      </c>
      <c r="E285" s="181" t="s">
        <v>3067</v>
      </c>
      <c r="F285" s="181" t="s">
        <v>3293</v>
      </c>
      <c r="G285" s="135" t="s">
        <v>187</v>
      </c>
      <c r="H285" s="180" t="s">
        <v>3294</v>
      </c>
      <c r="I285" s="190">
        <v>42598</v>
      </c>
      <c r="J285" s="180" t="s">
        <v>30</v>
      </c>
      <c r="K285" s="165"/>
      <c r="L285" s="181"/>
      <c r="M285" s="180" t="s">
        <v>32</v>
      </c>
      <c r="N285" s="180" t="s">
        <v>2946</v>
      </c>
      <c r="O285" s="163"/>
      <c r="P285" s="181"/>
      <c r="Q285" s="167"/>
      <c r="R285" s="181"/>
      <c r="S285" s="190">
        <v>42606</v>
      </c>
      <c r="T285" s="181"/>
      <c r="U285" s="181"/>
      <c r="V285" s="193">
        <v>2636.13</v>
      </c>
      <c r="W285" s="200">
        <v>0</v>
      </c>
      <c r="X285" s="180" t="s">
        <v>254</v>
      </c>
      <c r="Y285" s="205">
        <v>0</v>
      </c>
      <c r="Z285" s="200">
        <v>2636.13</v>
      </c>
      <c r="AA285" s="180" t="s">
        <v>39</v>
      </c>
      <c r="AB285" s="182"/>
    </row>
    <row r="286" spans="1:28" ht="15.75" customHeight="1" x14ac:dyDescent="0.2">
      <c r="A286" s="162">
        <v>42587</v>
      </c>
      <c r="B286" s="181"/>
      <c r="C286" s="180" t="s">
        <v>3336</v>
      </c>
      <c r="D286" s="181" t="s">
        <v>3140</v>
      </c>
      <c r="E286" s="181" t="s">
        <v>2108</v>
      </c>
      <c r="F286" s="181" t="s">
        <v>2109</v>
      </c>
      <c r="G286" s="135" t="s">
        <v>187</v>
      </c>
      <c r="H286" s="180" t="s">
        <v>3337</v>
      </c>
      <c r="I286" s="190">
        <v>42598</v>
      </c>
      <c r="J286" s="180" t="s">
        <v>30</v>
      </c>
      <c r="K286" s="165"/>
      <c r="L286" s="181"/>
      <c r="M286" s="180" t="s">
        <v>32</v>
      </c>
      <c r="N286" s="180" t="s">
        <v>3338</v>
      </c>
      <c r="O286" s="163"/>
      <c r="P286" s="181"/>
      <c r="Q286" s="167"/>
      <c r="R286" s="181"/>
      <c r="S286" s="190">
        <v>42607</v>
      </c>
      <c r="T286" s="181"/>
      <c r="U286" s="181"/>
      <c r="V286" s="193">
        <v>1455.41</v>
      </c>
      <c r="W286" s="200">
        <v>0</v>
      </c>
      <c r="X286" s="180" t="s">
        <v>254</v>
      </c>
      <c r="Y286" s="205">
        <v>0</v>
      </c>
      <c r="Z286" s="200">
        <v>1455.41</v>
      </c>
      <c r="AA286" s="180" t="s">
        <v>39</v>
      </c>
      <c r="AB286" s="182"/>
    </row>
    <row r="287" spans="1:28" ht="15.75" customHeight="1" x14ac:dyDescent="0.2">
      <c r="A287" s="162">
        <v>42587</v>
      </c>
      <c r="B287" s="181"/>
      <c r="C287" s="180" t="s">
        <v>3145</v>
      </c>
      <c r="D287" s="181" t="s">
        <v>276</v>
      </c>
      <c r="E287" s="181" t="s">
        <v>1561</v>
      </c>
      <c r="F287" s="181" t="s">
        <v>997</v>
      </c>
      <c r="G287" s="135" t="s">
        <v>187</v>
      </c>
      <c r="H287" s="180" t="s">
        <v>3146</v>
      </c>
      <c r="I287" s="190">
        <v>42613</v>
      </c>
      <c r="J287" s="180" t="s">
        <v>30</v>
      </c>
      <c r="K287" s="165"/>
      <c r="L287" s="181"/>
      <c r="M287" s="180" t="s">
        <v>192</v>
      </c>
      <c r="N287" s="180" t="s">
        <v>3147</v>
      </c>
      <c r="O287" s="163" t="s">
        <v>190</v>
      </c>
      <c r="P287" s="181" t="s">
        <v>1884</v>
      </c>
      <c r="Q287" s="167"/>
      <c r="R287" s="181" t="s">
        <v>1883</v>
      </c>
      <c r="S287" s="190">
        <v>42601</v>
      </c>
      <c r="T287" s="181"/>
      <c r="U287" s="181"/>
      <c r="V287" s="193">
        <v>1530</v>
      </c>
      <c r="W287" s="200">
        <v>0</v>
      </c>
      <c r="X287" s="178" t="s">
        <v>4247</v>
      </c>
      <c r="Y287" s="205">
        <v>0</v>
      </c>
      <c r="Z287" s="200">
        <v>1530</v>
      </c>
      <c r="AA287" s="180" t="s">
        <v>39</v>
      </c>
      <c r="AB287" s="182"/>
    </row>
    <row r="288" spans="1:28" ht="15.75" customHeight="1" x14ac:dyDescent="0.2">
      <c r="A288" s="162">
        <v>42569</v>
      </c>
      <c r="B288" s="181"/>
      <c r="C288" s="180" t="s">
        <v>2955</v>
      </c>
      <c r="D288" s="181" t="s">
        <v>588</v>
      </c>
      <c r="E288" s="181" t="s">
        <v>2956</v>
      </c>
      <c r="F288" s="181" t="s">
        <v>2957</v>
      </c>
      <c r="G288" s="135" t="s">
        <v>187</v>
      </c>
      <c r="H288" s="180" t="s">
        <v>2958</v>
      </c>
      <c r="I288" s="190">
        <v>42572</v>
      </c>
      <c r="J288" s="180" t="s">
        <v>30</v>
      </c>
      <c r="K288" s="165"/>
      <c r="L288" s="181"/>
      <c r="M288" s="180" t="s">
        <v>190</v>
      </c>
      <c r="N288" s="180" t="s">
        <v>2946</v>
      </c>
      <c r="O288" s="163"/>
      <c r="P288" s="181"/>
      <c r="Q288" s="167"/>
      <c r="R288" s="181"/>
      <c r="S288" s="190">
        <v>42606</v>
      </c>
      <c r="T288" s="181"/>
      <c r="U288" s="181"/>
      <c r="V288" s="193">
        <v>1959.96</v>
      </c>
      <c r="W288" s="200">
        <v>0</v>
      </c>
      <c r="X288" s="180" t="s">
        <v>254</v>
      </c>
      <c r="Y288" s="205">
        <v>0</v>
      </c>
      <c r="Z288" s="200">
        <v>1959.96</v>
      </c>
      <c r="AA288" s="180" t="s">
        <v>39</v>
      </c>
      <c r="AB288" s="182"/>
    </row>
    <row r="289" spans="1:28" ht="15.75" customHeight="1" x14ac:dyDescent="0.2">
      <c r="A289" s="162">
        <v>42590</v>
      </c>
      <c r="B289" s="181"/>
      <c r="C289" s="180" t="s">
        <v>2884</v>
      </c>
      <c r="D289" s="181" t="s">
        <v>256</v>
      </c>
      <c r="E289" s="181" t="s">
        <v>2049</v>
      </c>
      <c r="F289" s="181" t="s">
        <v>2050</v>
      </c>
      <c r="G289" s="135" t="s">
        <v>187</v>
      </c>
      <c r="H289" s="180" t="s">
        <v>2885</v>
      </c>
      <c r="I289" s="190">
        <v>42619</v>
      </c>
      <c r="J289" s="180" t="s">
        <v>30</v>
      </c>
      <c r="K289" s="165"/>
      <c r="L289" s="181"/>
      <c r="M289" s="180" t="s">
        <v>190</v>
      </c>
      <c r="N289" s="180" t="s">
        <v>829</v>
      </c>
      <c r="O289" s="163"/>
      <c r="P289" s="181" t="s">
        <v>411</v>
      </c>
      <c r="Q289" s="167"/>
      <c r="R289" s="181"/>
      <c r="S289" s="190">
        <v>42619</v>
      </c>
      <c r="T289" s="181"/>
      <c r="U289" s="181"/>
      <c r="V289" s="193">
        <v>2551.2399999999998</v>
      </c>
      <c r="W289" s="200">
        <v>0</v>
      </c>
      <c r="X289" s="180" t="s">
        <v>254</v>
      </c>
      <c r="Y289" s="205">
        <v>0</v>
      </c>
      <c r="Z289" s="200">
        <v>2551.2399999999998</v>
      </c>
      <c r="AA289" s="180" t="s">
        <v>39</v>
      </c>
      <c r="AB289" s="182"/>
    </row>
    <row r="290" spans="1:28" ht="15.75" customHeight="1" x14ac:dyDescent="0.2">
      <c r="A290" s="162">
        <v>42591</v>
      </c>
      <c r="B290" s="181"/>
      <c r="C290" s="180" t="s">
        <v>3295</v>
      </c>
      <c r="D290" s="181" t="s">
        <v>256</v>
      </c>
      <c r="E290" s="181" t="s">
        <v>3296</v>
      </c>
      <c r="F290" s="181" t="s">
        <v>3297</v>
      </c>
      <c r="G290" s="135" t="s">
        <v>187</v>
      </c>
      <c r="H290" s="180" t="s">
        <v>3298</v>
      </c>
      <c r="I290" s="190">
        <v>42628</v>
      </c>
      <c r="J290" s="180" t="s">
        <v>30</v>
      </c>
      <c r="K290" s="165"/>
      <c r="L290" s="181"/>
      <c r="M290" s="180" t="s">
        <v>190</v>
      </c>
      <c r="N290" s="180" t="s">
        <v>3299</v>
      </c>
      <c r="O290" s="163"/>
      <c r="P290" s="181"/>
      <c r="Q290" s="167"/>
      <c r="R290" s="181"/>
      <c r="S290" s="190">
        <v>42606</v>
      </c>
      <c r="T290" s="181"/>
      <c r="U290" s="181"/>
      <c r="V290" s="193">
        <v>2526.7600000000002</v>
      </c>
      <c r="W290" s="200">
        <v>0</v>
      </c>
      <c r="X290" s="180" t="s">
        <v>254</v>
      </c>
      <c r="Y290" s="205">
        <v>0</v>
      </c>
      <c r="Z290" s="200">
        <v>2526.7600000000002</v>
      </c>
      <c r="AA290" s="180" t="s">
        <v>39</v>
      </c>
      <c r="AB290" s="182"/>
    </row>
    <row r="291" spans="1:28" ht="15.75" customHeight="1" x14ac:dyDescent="0.2">
      <c r="A291" s="162">
        <v>42592</v>
      </c>
      <c r="B291" s="181"/>
      <c r="C291" s="180" t="s">
        <v>3114</v>
      </c>
      <c r="D291" s="181" t="s">
        <v>291</v>
      </c>
      <c r="E291" s="181" t="s">
        <v>3115</v>
      </c>
      <c r="F291" s="181" t="s">
        <v>3116</v>
      </c>
      <c r="G291" s="135" t="s">
        <v>187</v>
      </c>
      <c r="H291" s="180" t="s">
        <v>3117</v>
      </c>
      <c r="I291" s="190">
        <v>42615</v>
      </c>
      <c r="J291" s="180" t="s">
        <v>30</v>
      </c>
      <c r="K291" s="165"/>
      <c r="L291" s="181"/>
      <c r="M291" s="180" t="s">
        <v>186</v>
      </c>
      <c r="N291" s="180"/>
      <c r="O291" s="163"/>
      <c r="P291" s="181"/>
      <c r="Q291" s="167"/>
      <c r="R291" s="181"/>
      <c r="S291" s="190">
        <v>42635</v>
      </c>
      <c r="T291" s="181"/>
      <c r="U291" s="181"/>
      <c r="V291" s="193">
        <v>1656.3</v>
      </c>
      <c r="W291" s="200">
        <v>50</v>
      </c>
      <c r="X291" s="178" t="s">
        <v>4246</v>
      </c>
      <c r="Y291" s="205">
        <v>0</v>
      </c>
      <c r="Z291" s="200">
        <v>1656.3</v>
      </c>
      <c r="AA291" s="180" t="s">
        <v>39</v>
      </c>
      <c r="AB291" s="182"/>
    </row>
    <row r="292" spans="1:28" ht="15.75" customHeight="1" x14ac:dyDescent="0.2">
      <c r="A292" s="162">
        <v>42592</v>
      </c>
      <c r="B292" s="181"/>
      <c r="C292" s="180" t="s">
        <v>3057</v>
      </c>
      <c r="D292" s="181" t="s">
        <v>315</v>
      </c>
      <c r="E292" s="181" t="s">
        <v>816</v>
      </c>
      <c r="F292" s="181" t="s">
        <v>817</v>
      </c>
      <c r="G292" s="135" t="s">
        <v>187</v>
      </c>
      <c r="H292" s="180" t="s">
        <v>3058</v>
      </c>
      <c r="I292" s="190">
        <v>42605</v>
      </c>
      <c r="J292" s="180" t="s">
        <v>30</v>
      </c>
      <c r="K292" s="165"/>
      <c r="L292" s="181"/>
      <c r="M292" s="180" t="s">
        <v>186</v>
      </c>
      <c r="N292" s="180" t="s">
        <v>3059</v>
      </c>
      <c r="O292" s="163"/>
      <c r="P292" s="181"/>
      <c r="Q292" s="167"/>
      <c r="R292" s="181"/>
      <c r="S292" s="190">
        <v>42632</v>
      </c>
      <c r="T292" s="181"/>
      <c r="U292" s="181"/>
      <c r="V292" s="193">
        <v>2281.4299999999998</v>
      </c>
      <c r="W292" s="200">
        <v>0</v>
      </c>
      <c r="X292" s="180" t="s">
        <v>254</v>
      </c>
      <c r="Y292" s="205">
        <v>0</v>
      </c>
      <c r="Z292" s="200">
        <v>2281.4299999999998</v>
      </c>
      <c r="AA292" s="180" t="s">
        <v>39</v>
      </c>
      <c r="AB292" s="182"/>
    </row>
    <row r="293" spans="1:28" ht="15.75" customHeight="1" x14ac:dyDescent="0.2">
      <c r="A293" s="162">
        <v>42549</v>
      </c>
      <c r="B293" s="181"/>
      <c r="C293" s="180" t="s">
        <v>3201</v>
      </c>
      <c r="D293" s="181" t="s">
        <v>249</v>
      </c>
      <c r="E293" s="181" t="s">
        <v>331</v>
      </c>
      <c r="F293" s="181" t="s">
        <v>332</v>
      </c>
      <c r="G293" s="135" t="s">
        <v>187</v>
      </c>
      <c r="H293" s="180" t="s">
        <v>3202</v>
      </c>
      <c r="I293" s="190">
        <v>42591</v>
      </c>
      <c r="J293" s="180" t="s">
        <v>30</v>
      </c>
      <c r="K293" s="165"/>
      <c r="L293" s="181"/>
      <c r="M293" s="180" t="s">
        <v>190</v>
      </c>
      <c r="N293" s="180" t="s">
        <v>421</v>
      </c>
      <c r="O293" s="163"/>
      <c r="P293" s="181"/>
      <c r="Q293" s="167"/>
      <c r="R293" s="181"/>
      <c r="S293" s="190">
        <v>42606</v>
      </c>
      <c r="T293" s="181"/>
      <c r="U293" s="181"/>
      <c r="V293" s="193">
        <v>1640.9</v>
      </c>
      <c r="W293" s="200">
        <v>0</v>
      </c>
      <c r="X293" s="180" t="s">
        <v>254</v>
      </c>
      <c r="Y293" s="205">
        <v>0</v>
      </c>
      <c r="Z293" s="200">
        <v>1640.9</v>
      </c>
      <c r="AA293" s="180" t="s">
        <v>39</v>
      </c>
      <c r="AB293" s="182"/>
    </row>
    <row r="294" spans="1:28" ht="15.75" customHeight="1" x14ac:dyDescent="0.2">
      <c r="A294" s="162">
        <v>42592</v>
      </c>
      <c r="B294" s="181"/>
      <c r="C294" s="180" t="s">
        <v>3031</v>
      </c>
      <c r="D294" s="181" t="s">
        <v>275</v>
      </c>
      <c r="E294" s="181" t="s">
        <v>2249</v>
      </c>
      <c r="F294" s="181" t="s">
        <v>2250</v>
      </c>
      <c r="G294" s="135" t="s">
        <v>187</v>
      </c>
      <c r="H294" s="180" t="s">
        <v>3032</v>
      </c>
      <c r="I294" s="190">
        <v>42628</v>
      </c>
      <c r="J294" s="180" t="s">
        <v>30</v>
      </c>
      <c r="K294" s="165"/>
      <c r="L294" s="181"/>
      <c r="M294" s="180" t="s">
        <v>190</v>
      </c>
      <c r="N294" s="180" t="s">
        <v>612</v>
      </c>
      <c r="O294" s="163"/>
      <c r="P294" s="181" t="s">
        <v>377</v>
      </c>
      <c r="Q294" s="167"/>
      <c r="R294" s="181"/>
      <c r="S294" s="190">
        <v>42598</v>
      </c>
      <c r="T294" s="181"/>
      <c r="U294" s="181"/>
      <c r="V294" s="193">
        <v>903.82</v>
      </c>
      <c r="W294" s="200">
        <v>0</v>
      </c>
      <c r="X294" s="180" t="s">
        <v>254</v>
      </c>
      <c r="Y294" s="205">
        <v>0</v>
      </c>
      <c r="Z294" s="200">
        <v>903.82</v>
      </c>
      <c r="AA294" s="180" t="s">
        <v>39</v>
      </c>
      <c r="AB294" s="182"/>
    </row>
    <row r="295" spans="1:28" ht="15.75" customHeight="1" x14ac:dyDescent="0.2">
      <c r="A295" s="162">
        <v>42584</v>
      </c>
      <c r="B295" s="181"/>
      <c r="C295" s="180" t="s">
        <v>2913</v>
      </c>
      <c r="D295" s="181" t="s">
        <v>249</v>
      </c>
      <c r="E295" s="181" t="s">
        <v>2914</v>
      </c>
      <c r="F295" s="181" t="s">
        <v>2915</v>
      </c>
      <c r="G295" s="135" t="s">
        <v>187</v>
      </c>
      <c r="H295" s="180" t="s">
        <v>2916</v>
      </c>
      <c r="I295" s="190">
        <v>42585</v>
      </c>
      <c r="J295" s="180" t="s">
        <v>30</v>
      </c>
      <c r="K295" s="165"/>
      <c r="L295" s="181"/>
      <c r="M295" s="180" t="s">
        <v>190</v>
      </c>
      <c r="N295" s="180" t="s">
        <v>469</v>
      </c>
      <c r="O295" s="163"/>
      <c r="P295" s="181"/>
      <c r="Q295" s="167"/>
      <c r="R295" s="181"/>
      <c r="S295" s="190">
        <v>42619</v>
      </c>
      <c r="T295" s="181"/>
      <c r="U295" s="181"/>
      <c r="V295" s="193">
        <v>3221.55</v>
      </c>
      <c r="W295" s="200">
        <v>0</v>
      </c>
      <c r="X295" s="180" t="s">
        <v>254</v>
      </c>
      <c r="Y295" s="205">
        <v>0</v>
      </c>
      <c r="Z295" s="200">
        <v>3221.55</v>
      </c>
      <c r="AA295" s="180" t="s">
        <v>39</v>
      </c>
      <c r="AB295" s="182"/>
    </row>
    <row r="296" spans="1:28" ht="15.75" customHeight="1" x14ac:dyDescent="0.2">
      <c r="A296" s="162">
        <v>42593</v>
      </c>
      <c r="B296" s="181"/>
      <c r="C296" s="180" t="s">
        <v>3188</v>
      </c>
      <c r="D296" s="181" t="s">
        <v>467</v>
      </c>
      <c r="E296" s="181" t="s">
        <v>3189</v>
      </c>
      <c r="F296" s="181" t="s">
        <v>3190</v>
      </c>
      <c r="G296" s="135" t="s">
        <v>187</v>
      </c>
      <c r="H296" s="180" t="s">
        <v>3191</v>
      </c>
      <c r="I296" s="190">
        <v>42594</v>
      </c>
      <c r="J296" s="180" t="s">
        <v>30</v>
      </c>
      <c r="K296" s="165"/>
      <c r="L296" s="181"/>
      <c r="M296" s="180" t="s">
        <v>188</v>
      </c>
      <c r="N296" s="180" t="s">
        <v>2946</v>
      </c>
      <c r="O296" s="163"/>
      <c r="P296" s="181"/>
      <c r="Q296" s="167"/>
      <c r="R296" s="181"/>
      <c r="S296" s="190">
        <v>42612</v>
      </c>
      <c r="T296" s="181"/>
      <c r="U296" s="181"/>
      <c r="V296" s="193">
        <v>1632</v>
      </c>
      <c r="W296" s="200">
        <v>0</v>
      </c>
      <c r="X296" s="180"/>
      <c r="Y296" s="205">
        <v>0</v>
      </c>
      <c r="Z296" s="200">
        <v>1632</v>
      </c>
      <c r="AA296" s="125" t="s">
        <v>39</v>
      </c>
      <c r="AB296" s="182"/>
    </row>
    <row r="297" spans="1:28" ht="15.75" customHeight="1" x14ac:dyDescent="0.2">
      <c r="A297" s="162">
        <v>42592</v>
      </c>
      <c r="B297" s="181"/>
      <c r="C297" s="180" t="s">
        <v>3300</v>
      </c>
      <c r="D297" s="181" t="s">
        <v>395</v>
      </c>
      <c r="E297" s="181" t="s">
        <v>3301</v>
      </c>
      <c r="F297" s="181" t="s">
        <v>3302</v>
      </c>
      <c r="G297" s="135" t="s">
        <v>187</v>
      </c>
      <c r="H297" s="180" t="s">
        <v>3303</v>
      </c>
      <c r="I297" s="190">
        <v>42669</v>
      </c>
      <c r="J297" s="180" t="s">
        <v>30</v>
      </c>
      <c r="K297" s="165"/>
      <c r="L297" s="181"/>
      <c r="M297" s="180" t="s">
        <v>190</v>
      </c>
      <c r="N297" s="180" t="s">
        <v>2347</v>
      </c>
      <c r="O297" s="163"/>
      <c r="P297" s="181"/>
      <c r="Q297" s="167"/>
      <c r="R297" s="181"/>
      <c r="S297" s="190">
        <v>42622</v>
      </c>
      <c r="T297" s="181"/>
      <c r="U297" s="181"/>
      <c r="V297" s="193">
        <v>2290.6</v>
      </c>
      <c r="W297" s="200">
        <v>0</v>
      </c>
      <c r="X297" s="180" t="s">
        <v>254</v>
      </c>
      <c r="Y297" s="205">
        <v>0</v>
      </c>
      <c r="Z297" s="200">
        <v>2290.6</v>
      </c>
      <c r="AA297" s="180" t="s">
        <v>39</v>
      </c>
      <c r="AB297" s="182"/>
    </row>
    <row r="298" spans="1:28" ht="15.75" customHeight="1" x14ac:dyDescent="0.2">
      <c r="A298" s="162">
        <v>42608</v>
      </c>
      <c r="B298" s="181"/>
      <c r="C298" s="180" t="s">
        <v>1805</v>
      </c>
      <c r="D298" s="181" t="s">
        <v>249</v>
      </c>
      <c r="E298" s="181" t="s">
        <v>1806</v>
      </c>
      <c r="F298" s="181" t="s">
        <v>1807</v>
      </c>
      <c r="G298" s="135" t="s">
        <v>187</v>
      </c>
      <c r="H298" s="180" t="s">
        <v>1808</v>
      </c>
      <c r="I298" s="190">
        <v>42658</v>
      </c>
      <c r="J298" s="180" t="s">
        <v>30</v>
      </c>
      <c r="K298" s="165"/>
      <c r="L298" s="181"/>
      <c r="M298" s="180" t="s">
        <v>190</v>
      </c>
      <c r="N298" s="180" t="s">
        <v>1809</v>
      </c>
      <c r="O298" s="163"/>
      <c r="P298" s="181" t="s">
        <v>503</v>
      </c>
      <c r="Q298" s="167"/>
      <c r="R298" s="181"/>
      <c r="S298" s="190">
        <v>42606</v>
      </c>
      <c r="T298" s="181"/>
      <c r="U298" s="181"/>
      <c r="V298" s="193">
        <v>2279.0300000000002</v>
      </c>
      <c r="W298" s="200">
        <v>0</v>
      </c>
      <c r="X298" s="180" t="s">
        <v>254</v>
      </c>
      <c r="Y298" s="205">
        <v>0</v>
      </c>
      <c r="Z298" s="200">
        <v>2279.0300000000002</v>
      </c>
      <c r="AA298" s="180" t="s">
        <v>39</v>
      </c>
      <c r="AB298" s="182"/>
    </row>
    <row r="299" spans="1:28" ht="15.75" customHeight="1" x14ac:dyDescent="0.2">
      <c r="A299" s="162">
        <v>42548</v>
      </c>
      <c r="B299" s="181"/>
      <c r="C299" s="180" t="s">
        <v>3244</v>
      </c>
      <c r="D299" s="181" t="s">
        <v>249</v>
      </c>
      <c r="E299" s="181" t="s">
        <v>340</v>
      </c>
      <c r="F299" s="181" t="s">
        <v>341</v>
      </c>
      <c r="G299" s="135" t="s">
        <v>187</v>
      </c>
      <c r="H299" s="180" t="s">
        <v>3245</v>
      </c>
      <c r="I299" s="190">
        <v>42593</v>
      </c>
      <c r="J299" s="180" t="s">
        <v>30</v>
      </c>
      <c r="K299" s="165"/>
      <c r="L299" s="181"/>
      <c r="M299" s="180" t="s">
        <v>190</v>
      </c>
      <c r="N299" s="180" t="s">
        <v>3246</v>
      </c>
      <c r="O299" s="163"/>
      <c r="P299" s="181"/>
      <c r="Q299" s="167"/>
      <c r="R299" s="181"/>
      <c r="S299" s="190">
        <v>42606</v>
      </c>
      <c r="T299" s="181"/>
      <c r="U299" s="181"/>
      <c r="V299" s="193">
        <v>3008.31</v>
      </c>
      <c r="W299" s="200">
        <v>0</v>
      </c>
      <c r="X299" s="180" t="s">
        <v>254</v>
      </c>
      <c r="Y299" s="205">
        <v>0</v>
      </c>
      <c r="Z299" s="200">
        <v>3008.31</v>
      </c>
      <c r="AA299" s="180" t="s">
        <v>39</v>
      </c>
      <c r="AB299" s="182"/>
    </row>
    <row r="300" spans="1:28" ht="15.75" customHeight="1" x14ac:dyDescent="0.2">
      <c r="A300" s="162">
        <v>42593</v>
      </c>
      <c r="B300" s="181"/>
      <c r="C300" s="180" t="s">
        <v>3049</v>
      </c>
      <c r="D300" s="181" t="s">
        <v>300</v>
      </c>
      <c r="E300" s="181" t="s">
        <v>1407</v>
      </c>
      <c r="F300" s="181" t="s">
        <v>2237</v>
      </c>
      <c r="G300" s="135" t="s">
        <v>187</v>
      </c>
      <c r="H300" s="180" t="s">
        <v>3050</v>
      </c>
      <c r="I300" s="190">
        <v>42660</v>
      </c>
      <c r="J300" s="180" t="s">
        <v>30</v>
      </c>
      <c r="K300" s="165"/>
      <c r="L300" s="181"/>
      <c r="M300" s="180" t="s">
        <v>190</v>
      </c>
      <c r="N300" s="180"/>
      <c r="O300" s="163"/>
      <c r="P300" s="181"/>
      <c r="Q300" s="167"/>
      <c r="R300" s="181"/>
      <c r="S300" s="190">
        <v>42604</v>
      </c>
      <c r="T300" s="181"/>
      <c r="U300" s="181"/>
      <c r="V300" s="193">
        <v>2100</v>
      </c>
      <c r="W300" s="200">
        <v>0</v>
      </c>
      <c r="X300" s="180" t="s">
        <v>254</v>
      </c>
      <c r="Y300" s="205">
        <v>0</v>
      </c>
      <c r="Z300" s="200">
        <v>2100</v>
      </c>
      <c r="AA300" s="180" t="s">
        <v>39</v>
      </c>
      <c r="AB300" s="182"/>
    </row>
    <row r="301" spans="1:28" ht="15.75" customHeight="1" x14ac:dyDescent="0.2">
      <c r="A301" s="162">
        <v>42587</v>
      </c>
      <c r="B301" s="181"/>
      <c r="C301" s="180" t="s">
        <v>2926</v>
      </c>
      <c r="D301" s="181" t="s">
        <v>249</v>
      </c>
      <c r="E301" s="181" t="s">
        <v>502</v>
      </c>
      <c r="F301" s="181" t="s">
        <v>2927</v>
      </c>
      <c r="G301" s="135" t="s">
        <v>187</v>
      </c>
      <c r="H301" s="180" t="s">
        <v>2928</v>
      </c>
      <c r="I301" s="190">
        <v>42592</v>
      </c>
      <c r="J301" s="180" t="s">
        <v>30</v>
      </c>
      <c r="K301" s="165"/>
      <c r="L301" s="181"/>
      <c r="M301" s="180" t="s">
        <v>190</v>
      </c>
      <c r="N301" s="180" t="s">
        <v>349</v>
      </c>
      <c r="O301" s="163"/>
      <c r="P301" s="181"/>
      <c r="Q301" s="167"/>
      <c r="R301" s="181"/>
      <c r="S301" s="190">
        <v>42606</v>
      </c>
      <c r="T301" s="181"/>
      <c r="U301" s="181"/>
      <c r="V301" s="193">
        <v>3008.31</v>
      </c>
      <c r="W301" s="200">
        <v>0</v>
      </c>
      <c r="X301" s="180" t="s">
        <v>254</v>
      </c>
      <c r="Y301" s="205">
        <v>0</v>
      </c>
      <c r="Z301" s="200">
        <v>3008.31</v>
      </c>
      <c r="AA301" s="180" t="s">
        <v>39</v>
      </c>
      <c r="AB301" s="182"/>
    </row>
    <row r="302" spans="1:28" ht="15.75" customHeight="1" x14ac:dyDescent="0.2">
      <c r="A302" s="162">
        <v>42668</v>
      </c>
      <c r="B302" s="181"/>
      <c r="C302" s="180" t="s">
        <v>1878</v>
      </c>
      <c r="D302" s="181" t="s">
        <v>267</v>
      </c>
      <c r="E302" s="181" t="s">
        <v>1879</v>
      </c>
      <c r="F302" s="181" t="s">
        <v>1880</v>
      </c>
      <c r="G302" s="135" t="s">
        <v>187</v>
      </c>
      <c r="H302" s="180" t="s">
        <v>1881</v>
      </c>
      <c r="I302" s="190">
        <v>42601</v>
      </c>
      <c r="J302" s="180" t="s">
        <v>30</v>
      </c>
      <c r="K302" s="167" t="s">
        <v>31</v>
      </c>
      <c r="L302" s="181"/>
      <c r="M302" s="180" t="s">
        <v>37</v>
      </c>
      <c r="N302" s="180" t="s">
        <v>1882</v>
      </c>
      <c r="O302" s="167" t="s">
        <v>190</v>
      </c>
      <c r="P302" s="181" t="s">
        <v>1883</v>
      </c>
      <c r="Q302" s="167"/>
      <c r="R302" s="181" t="s">
        <v>1884</v>
      </c>
      <c r="S302" s="190">
        <v>42719</v>
      </c>
      <c r="T302" s="181"/>
      <c r="U302" s="181"/>
      <c r="V302" s="193">
        <v>2113.0100000000002</v>
      </c>
      <c r="W302" s="200">
        <v>0</v>
      </c>
      <c r="X302" s="180" t="s">
        <v>254</v>
      </c>
      <c r="Y302" s="205">
        <v>1584.76</v>
      </c>
      <c r="Z302" s="200">
        <v>528.25</v>
      </c>
      <c r="AA302" s="180" t="s">
        <v>39</v>
      </c>
      <c r="AB302" s="182"/>
    </row>
    <row r="303" spans="1:28" ht="15.75" customHeight="1" x14ac:dyDescent="0.2">
      <c r="A303" s="162">
        <v>42597</v>
      </c>
      <c r="B303" s="181"/>
      <c r="C303" s="180" t="s">
        <v>2855</v>
      </c>
      <c r="D303" s="181" t="s">
        <v>390</v>
      </c>
      <c r="E303" s="181" t="s">
        <v>2856</v>
      </c>
      <c r="F303" s="181" t="s">
        <v>2857</v>
      </c>
      <c r="G303" s="135" t="s">
        <v>187</v>
      </c>
      <c r="H303" s="180" t="s">
        <v>2858</v>
      </c>
      <c r="I303" s="190">
        <v>42583</v>
      </c>
      <c r="J303" s="180" t="s">
        <v>30</v>
      </c>
      <c r="K303" s="165"/>
      <c r="L303" s="181"/>
      <c r="M303" s="180" t="s">
        <v>192</v>
      </c>
      <c r="N303" s="180" t="s">
        <v>2124</v>
      </c>
      <c r="O303" s="163"/>
      <c r="P303" s="181"/>
      <c r="Q303" s="167"/>
      <c r="R303" s="181"/>
      <c r="S303" s="190">
        <v>42607</v>
      </c>
      <c r="T303" s="181"/>
      <c r="U303" s="181"/>
      <c r="V303" s="193">
        <v>1683.29</v>
      </c>
      <c r="W303" s="200">
        <v>0</v>
      </c>
      <c r="X303" s="180" t="s">
        <v>254</v>
      </c>
      <c r="Y303" s="205">
        <v>0</v>
      </c>
      <c r="Z303" s="200">
        <v>1683.29</v>
      </c>
      <c r="AA303" s="180" t="s">
        <v>39</v>
      </c>
      <c r="AB303" s="182"/>
    </row>
    <row r="304" spans="1:28" ht="15.75" customHeight="1" x14ac:dyDescent="0.2">
      <c r="A304" s="162">
        <v>42573</v>
      </c>
      <c r="B304" s="181"/>
      <c r="C304" s="180" t="s">
        <v>3160</v>
      </c>
      <c r="D304" s="181" t="s">
        <v>291</v>
      </c>
      <c r="E304" s="181" t="s">
        <v>3161</v>
      </c>
      <c r="F304" s="181" t="s">
        <v>3162</v>
      </c>
      <c r="G304" s="135" t="s">
        <v>187</v>
      </c>
      <c r="H304" s="180" t="s">
        <v>3163</v>
      </c>
      <c r="I304" s="190">
        <v>42604</v>
      </c>
      <c r="J304" s="180" t="s">
        <v>30</v>
      </c>
      <c r="K304" s="165"/>
      <c r="L304" s="181"/>
      <c r="M304" s="180" t="s">
        <v>192</v>
      </c>
      <c r="N304" s="180" t="s">
        <v>2946</v>
      </c>
      <c r="O304" s="163"/>
      <c r="P304" s="181"/>
      <c r="Q304" s="167"/>
      <c r="R304" s="181"/>
      <c r="S304" s="190">
        <v>42628</v>
      </c>
      <c r="T304" s="181"/>
      <c r="U304" s="181"/>
      <c r="V304" s="193">
        <v>323.04000000000002</v>
      </c>
      <c r="W304" s="200">
        <v>0</v>
      </c>
      <c r="X304" s="178" t="s">
        <v>4246</v>
      </c>
      <c r="Y304" s="205">
        <v>0</v>
      </c>
      <c r="Z304" s="200">
        <v>323.04000000000002</v>
      </c>
      <c r="AA304" s="180" t="s">
        <v>39</v>
      </c>
      <c r="AB304" s="182"/>
    </row>
    <row r="305" spans="1:28" ht="15.75" customHeight="1" x14ac:dyDescent="0.2">
      <c r="A305" s="162">
        <v>42594</v>
      </c>
      <c r="B305" s="181"/>
      <c r="C305" s="180" t="s">
        <v>3377</v>
      </c>
      <c r="D305" s="181" t="s">
        <v>304</v>
      </c>
      <c r="E305" s="181" t="s">
        <v>307</v>
      </c>
      <c r="F305" s="181" t="s">
        <v>308</v>
      </c>
      <c r="G305" s="135" t="s">
        <v>187</v>
      </c>
      <c r="H305" s="180" t="s">
        <v>3378</v>
      </c>
      <c r="I305" s="190">
        <v>42625</v>
      </c>
      <c r="J305" s="180" t="s">
        <v>30</v>
      </c>
      <c r="K305" s="165"/>
      <c r="L305" s="181"/>
      <c r="M305" s="180" t="s">
        <v>190</v>
      </c>
      <c r="N305" s="180" t="s">
        <v>3379</v>
      </c>
      <c r="O305" s="163"/>
      <c r="P305" s="181"/>
      <c r="Q305" s="167"/>
      <c r="R305" s="181"/>
      <c r="S305" s="190">
        <v>42613</v>
      </c>
      <c r="T305" s="181"/>
      <c r="U305" s="181"/>
      <c r="V305" s="193">
        <v>1188</v>
      </c>
      <c r="W305" s="200">
        <v>0</v>
      </c>
      <c r="X305" s="180" t="s">
        <v>254</v>
      </c>
      <c r="Y305" s="205">
        <v>0</v>
      </c>
      <c r="Z305" s="200">
        <v>1188</v>
      </c>
      <c r="AA305" s="180" t="s">
        <v>39</v>
      </c>
      <c r="AB305" s="182"/>
    </row>
    <row r="306" spans="1:28" ht="15.75" customHeight="1" x14ac:dyDescent="0.2">
      <c r="A306" s="162">
        <v>42510</v>
      </c>
      <c r="B306" s="181"/>
      <c r="C306" s="180" t="s">
        <v>3263</v>
      </c>
      <c r="D306" s="181" t="s">
        <v>304</v>
      </c>
      <c r="E306" s="181" t="s">
        <v>307</v>
      </c>
      <c r="F306" s="181" t="s">
        <v>308</v>
      </c>
      <c r="G306" s="135" t="s">
        <v>187</v>
      </c>
      <c r="H306" s="180" t="s">
        <v>3264</v>
      </c>
      <c r="I306" s="190">
        <v>42531</v>
      </c>
      <c r="J306" s="180" t="s">
        <v>30</v>
      </c>
      <c r="K306" s="165"/>
      <c r="L306" s="181"/>
      <c r="M306" s="180" t="s">
        <v>190</v>
      </c>
      <c r="N306" s="180" t="s">
        <v>2579</v>
      </c>
      <c r="O306" s="163"/>
      <c r="P306" s="181" t="s">
        <v>2239</v>
      </c>
      <c r="Q306" s="167"/>
      <c r="R306" s="181"/>
      <c r="S306" s="190">
        <v>42605</v>
      </c>
      <c r="T306" s="181"/>
      <c r="U306" s="181"/>
      <c r="V306" s="193">
        <v>1188</v>
      </c>
      <c r="W306" s="200">
        <v>0</v>
      </c>
      <c r="X306" s="180" t="s">
        <v>254</v>
      </c>
      <c r="Y306" s="205">
        <v>0</v>
      </c>
      <c r="Z306" s="200">
        <v>1188</v>
      </c>
      <c r="AA306" s="180" t="s">
        <v>39</v>
      </c>
      <c r="AB306" s="182"/>
    </row>
    <row r="307" spans="1:28" ht="15.75" customHeight="1" x14ac:dyDescent="0.2">
      <c r="A307" s="162">
        <v>42599</v>
      </c>
      <c r="B307" s="181"/>
      <c r="C307" s="180" t="s">
        <v>2909</v>
      </c>
      <c r="D307" s="181" t="s">
        <v>1622</v>
      </c>
      <c r="E307" s="181" t="s">
        <v>1623</v>
      </c>
      <c r="F307" s="181" t="s">
        <v>1910</v>
      </c>
      <c r="G307" s="135" t="s">
        <v>187</v>
      </c>
      <c r="H307" s="180" t="s">
        <v>2910</v>
      </c>
      <c r="I307" s="190">
        <v>42676</v>
      </c>
      <c r="J307" s="180" t="s">
        <v>30</v>
      </c>
      <c r="K307" s="165" t="s">
        <v>31</v>
      </c>
      <c r="L307" s="181"/>
      <c r="M307" s="180" t="s">
        <v>186</v>
      </c>
      <c r="N307" s="180" t="s">
        <v>2911</v>
      </c>
      <c r="O307" s="163" t="s">
        <v>192</v>
      </c>
      <c r="P307" s="181" t="s">
        <v>2912</v>
      </c>
      <c r="Q307" s="167" t="s">
        <v>37</v>
      </c>
      <c r="R307" s="181" t="s">
        <v>2569</v>
      </c>
      <c r="S307" s="190">
        <v>42633</v>
      </c>
      <c r="T307" s="181"/>
      <c r="U307" s="181"/>
      <c r="V307" s="193">
        <v>2263.87</v>
      </c>
      <c r="W307" s="200">
        <v>0</v>
      </c>
      <c r="X307" s="180" t="s">
        <v>254</v>
      </c>
      <c r="Y307" s="205">
        <v>1131.94</v>
      </c>
      <c r="Z307" s="200">
        <v>1131.93</v>
      </c>
      <c r="AA307" s="180" t="s">
        <v>39</v>
      </c>
      <c r="AB307" s="182"/>
    </row>
    <row r="308" spans="1:28" ht="15.75" customHeight="1" x14ac:dyDescent="0.2">
      <c r="A308" s="162">
        <v>42555</v>
      </c>
      <c r="B308" s="181"/>
      <c r="C308" s="180" t="s">
        <v>3226</v>
      </c>
      <c r="D308" s="181" t="s">
        <v>276</v>
      </c>
      <c r="E308" s="181" t="s">
        <v>1561</v>
      </c>
      <c r="F308" s="181" t="s">
        <v>997</v>
      </c>
      <c r="G308" s="135" t="s">
        <v>187</v>
      </c>
      <c r="H308" s="180" t="s">
        <v>3227</v>
      </c>
      <c r="I308" s="190">
        <v>42613</v>
      </c>
      <c r="J308" s="180" t="s">
        <v>30</v>
      </c>
      <c r="K308" s="165"/>
      <c r="L308" s="181"/>
      <c r="M308" s="180" t="s">
        <v>186</v>
      </c>
      <c r="N308" s="180" t="s">
        <v>3228</v>
      </c>
      <c r="O308" s="163"/>
      <c r="P308" s="181"/>
      <c r="Q308" s="167"/>
      <c r="R308" s="181"/>
      <c r="S308" s="190">
        <v>42612</v>
      </c>
      <c r="T308" s="181"/>
      <c r="U308" s="181"/>
      <c r="V308" s="193">
        <v>1530</v>
      </c>
      <c r="W308" s="200">
        <v>0</v>
      </c>
      <c r="X308" s="178" t="s">
        <v>4247</v>
      </c>
      <c r="Y308" s="205">
        <v>0</v>
      </c>
      <c r="Z308" s="200">
        <v>1530</v>
      </c>
      <c r="AA308" s="180" t="s">
        <v>39</v>
      </c>
      <c r="AB308" s="182"/>
    </row>
    <row r="309" spans="1:28" ht="15.75" customHeight="1" x14ac:dyDescent="0.2">
      <c r="A309" s="162">
        <v>42661</v>
      </c>
      <c r="B309" s="181"/>
      <c r="C309" s="180" t="s">
        <v>1885</v>
      </c>
      <c r="D309" s="181" t="s">
        <v>249</v>
      </c>
      <c r="E309" s="181" t="s">
        <v>1886</v>
      </c>
      <c r="F309" s="181" t="s">
        <v>1887</v>
      </c>
      <c r="G309" s="135" t="s">
        <v>187</v>
      </c>
      <c r="H309" s="180" t="s">
        <v>1888</v>
      </c>
      <c r="I309" s="190">
        <v>42609</v>
      </c>
      <c r="J309" s="180" t="s">
        <v>30</v>
      </c>
      <c r="K309" s="167"/>
      <c r="L309" s="181"/>
      <c r="M309" s="180" t="s">
        <v>190</v>
      </c>
      <c r="N309" s="180" t="s">
        <v>1889</v>
      </c>
      <c r="O309" s="163"/>
      <c r="P309" s="181"/>
      <c r="Q309" s="167"/>
      <c r="R309" s="181"/>
      <c r="S309" s="190">
        <v>42647</v>
      </c>
      <c r="T309" s="181"/>
      <c r="U309" s="181"/>
      <c r="V309" s="193">
        <v>1521.62</v>
      </c>
      <c r="W309" s="200">
        <v>0</v>
      </c>
      <c r="X309" s="180" t="s">
        <v>254</v>
      </c>
      <c r="Y309" s="205">
        <v>0</v>
      </c>
      <c r="Z309" s="200">
        <v>1521.62</v>
      </c>
      <c r="AA309" s="180" t="s">
        <v>39</v>
      </c>
      <c r="AB309" s="182"/>
    </row>
    <row r="310" spans="1:28" ht="15.75" customHeight="1" x14ac:dyDescent="0.2">
      <c r="A310" s="162">
        <v>42601</v>
      </c>
      <c r="B310" s="181"/>
      <c r="C310" s="180" t="s">
        <v>3018</v>
      </c>
      <c r="D310" s="181" t="s">
        <v>249</v>
      </c>
      <c r="E310" s="181" t="s">
        <v>1295</v>
      </c>
      <c r="F310" s="181" t="s">
        <v>1296</v>
      </c>
      <c r="G310" s="135" t="s">
        <v>187</v>
      </c>
      <c r="H310" s="180" t="s">
        <v>3019</v>
      </c>
      <c r="I310" s="190">
        <v>42615</v>
      </c>
      <c r="J310" s="180" t="s">
        <v>30</v>
      </c>
      <c r="K310" s="165"/>
      <c r="L310" s="181"/>
      <c r="M310" s="180" t="s">
        <v>190</v>
      </c>
      <c r="N310" s="180" t="s">
        <v>473</v>
      </c>
      <c r="O310" s="163"/>
      <c r="P310" s="181"/>
      <c r="Q310" s="167"/>
      <c r="R310" s="181"/>
      <c r="S310" s="190">
        <v>42619</v>
      </c>
      <c r="T310" s="181"/>
      <c r="U310" s="181"/>
      <c r="V310" s="193">
        <v>2715.31</v>
      </c>
      <c r="W310" s="200">
        <v>0</v>
      </c>
      <c r="X310" s="180" t="s">
        <v>254</v>
      </c>
      <c r="Y310" s="205">
        <v>0</v>
      </c>
      <c r="Z310" s="200">
        <v>2715.31</v>
      </c>
      <c r="AA310" s="180" t="s">
        <v>39</v>
      </c>
      <c r="AB310" s="182"/>
    </row>
    <row r="311" spans="1:28" ht="15.75" customHeight="1" x14ac:dyDescent="0.2">
      <c r="A311" s="162">
        <v>42595</v>
      </c>
      <c r="B311" s="181"/>
      <c r="C311" s="180" t="s">
        <v>3387</v>
      </c>
      <c r="D311" s="181" t="s">
        <v>256</v>
      </c>
      <c r="E311" s="181" t="s">
        <v>1299</v>
      </c>
      <c r="F311" s="181" t="s">
        <v>3388</v>
      </c>
      <c r="G311" s="135" t="s">
        <v>187</v>
      </c>
      <c r="H311" s="180" t="s">
        <v>3389</v>
      </c>
      <c r="I311" s="190">
        <v>42614</v>
      </c>
      <c r="J311" s="180" t="s">
        <v>30</v>
      </c>
      <c r="K311" s="165"/>
      <c r="L311" s="181"/>
      <c r="M311" s="180" t="s">
        <v>32</v>
      </c>
      <c r="N311" s="180" t="s">
        <v>407</v>
      </c>
      <c r="O311" s="163"/>
      <c r="P311" s="181" t="s">
        <v>3390</v>
      </c>
      <c r="Q311" s="167"/>
      <c r="R311" s="181" t="s">
        <v>408</v>
      </c>
      <c r="S311" s="190">
        <v>42608</v>
      </c>
      <c r="T311" s="181"/>
      <c r="U311" s="181"/>
      <c r="V311" s="193">
        <v>3163.36</v>
      </c>
      <c r="W311" s="200">
        <v>0</v>
      </c>
      <c r="X311" s="180" t="s">
        <v>254</v>
      </c>
      <c r="Y311" s="205">
        <v>0</v>
      </c>
      <c r="Z311" s="200">
        <v>3163.36</v>
      </c>
      <c r="AA311" s="180" t="s">
        <v>39</v>
      </c>
      <c r="AB311" s="182"/>
    </row>
    <row r="312" spans="1:28" ht="15.75" customHeight="1" x14ac:dyDescent="0.2">
      <c r="A312" s="162">
        <v>42601</v>
      </c>
      <c r="B312" s="181"/>
      <c r="C312" s="180" t="s">
        <v>3319</v>
      </c>
      <c r="D312" s="181" t="s">
        <v>256</v>
      </c>
      <c r="E312" s="181" t="s">
        <v>3320</v>
      </c>
      <c r="F312" s="181" t="s">
        <v>3321</v>
      </c>
      <c r="G312" s="135" t="s">
        <v>187</v>
      </c>
      <c r="H312" s="180" t="s">
        <v>3322</v>
      </c>
      <c r="I312" s="190">
        <v>42675</v>
      </c>
      <c r="J312" s="180" t="s">
        <v>30</v>
      </c>
      <c r="K312" s="165"/>
      <c r="L312" s="181"/>
      <c r="M312" s="180" t="s">
        <v>186</v>
      </c>
      <c r="N312" s="180" t="s">
        <v>3323</v>
      </c>
      <c r="O312" s="163"/>
      <c r="P312" s="181" t="s">
        <v>3324</v>
      </c>
      <c r="Q312" s="167"/>
      <c r="R312" s="181" t="s">
        <v>3325</v>
      </c>
      <c r="S312" s="190">
        <v>42606</v>
      </c>
      <c r="T312" s="181"/>
      <c r="U312" s="181"/>
      <c r="V312" s="193">
        <v>2711.45</v>
      </c>
      <c r="W312" s="200">
        <v>0</v>
      </c>
      <c r="X312" s="180" t="s">
        <v>254</v>
      </c>
      <c r="Y312" s="205">
        <v>0</v>
      </c>
      <c r="Z312" s="200">
        <v>2711.45</v>
      </c>
      <c r="AA312" s="180" t="s">
        <v>39</v>
      </c>
      <c r="AB312" s="182"/>
    </row>
    <row r="313" spans="1:28" ht="15.75" customHeight="1" x14ac:dyDescent="0.2">
      <c r="A313" s="162">
        <v>42585</v>
      </c>
      <c r="B313" s="181"/>
      <c r="C313" s="180" t="s">
        <v>3033</v>
      </c>
      <c r="D313" s="181" t="s">
        <v>761</v>
      </c>
      <c r="E313" s="181" t="s">
        <v>762</v>
      </c>
      <c r="F313" s="181" t="s">
        <v>763</v>
      </c>
      <c r="G313" s="135" t="s">
        <v>187</v>
      </c>
      <c r="H313" s="180" t="s">
        <v>3034</v>
      </c>
      <c r="I313" s="190">
        <v>42662</v>
      </c>
      <c r="J313" s="180" t="s">
        <v>30</v>
      </c>
      <c r="K313" s="165"/>
      <c r="L313" s="181"/>
      <c r="M313" s="180" t="s">
        <v>190</v>
      </c>
      <c r="N313" s="180" t="s">
        <v>2153</v>
      </c>
      <c r="O313" s="163"/>
      <c r="P313" s="181"/>
      <c r="Q313" s="167"/>
      <c r="R313" s="181"/>
      <c r="S313" s="190">
        <v>42626</v>
      </c>
      <c r="T313" s="181"/>
      <c r="U313" s="181"/>
      <c r="V313" s="193">
        <v>2100</v>
      </c>
      <c r="W313" s="200">
        <v>0</v>
      </c>
      <c r="X313" s="180" t="s">
        <v>254</v>
      </c>
      <c r="Y313" s="205">
        <v>0</v>
      </c>
      <c r="Z313" s="200">
        <v>2100</v>
      </c>
      <c r="AA313" s="180" t="s">
        <v>39</v>
      </c>
      <c r="AB313" s="182"/>
    </row>
    <row r="314" spans="1:28" ht="15.75" customHeight="1" x14ac:dyDescent="0.2">
      <c r="A314" s="162">
        <v>42591</v>
      </c>
      <c r="B314" s="181"/>
      <c r="C314" s="180" t="s">
        <v>3087</v>
      </c>
      <c r="D314" s="181" t="s">
        <v>291</v>
      </c>
      <c r="E314" s="181" t="s">
        <v>3088</v>
      </c>
      <c r="F314" s="181" t="s">
        <v>3089</v>
      </c>
      <c r="G314" s="135" t="s">
        <v>187</v>
      </c>
      <c r="H314" s="180" t="s">
        <v>3090</v>
      </c>
      <c r="I314" s="190">
        <v>42606</v>
      </c>
      <c r="J314" s="180" t="s">
        <v>30</v>
      </c>
      <c r="K314" s="165"/>
      <c r="L314" s="181"/>
      <c r="M314" s="180" t="s">
        <v>186</v>
      </c>
      <c r="N314" s="180" t="s">
        <v>366</v>
      </c>
      <c r="O314" s="163"/>
      <c r="P314" s="181" t="s">
        <v>366</v>
      </c>
      <c r="Q314" s="167"/>
      <c r="R314" s="181"/>
      <c r="S314" s="190">
        <v>42615</v>
      </c>
      <c r="T314" s="181"/>
      <c r="U314" s="181"/>
      <c r="V314" s="193">
        <v>1457.4</v>
      </c>
      <c r="W314" s="200">
        <v>0</v>
      </c>
      <c r="X314" s="178" t="s">
        <v>4246</v>
      </c>
      <c r="Y314" s="205">
        <v>0</v>
      </c>
      <c r="Z314" s="200">
        <v>1457.4</v>
      </c>
      <c r="AA314" s="180" t="s">
        <v>39</v>
      </c>
      <c r="AB314" s="182"/>
    </row>
    <row r="315" spans="1:28" ht="15.75" customHeight="1" x14ac:dyDescent="0.2">
      <c r="A315" s="162">
        <v>42594</v>
      </c>
      <c r="B315" s="181"/>
      <c r="C315" s="180" t="s">
        <v>2897</v>
      </c>
      <c r="D315" s="181" t="s">
        <v>249</v>
      </c>
      <c r="E315" s="181" t="s">
        <v>2898</v>
      </c>
      <c r="F315" s="181" t="s">
        <v>2899</v>
      </c>
      <c r="G315" s="135" t="s">
        <v>187</v>
      </c>
      <c r="H315" s="180" t="s">
        <v>2900</v>
      </c>
      <c r="I315" s="190">
        <v>42603</v>
      </c>
      <c r="J315" s="180" t="s">
        <v>30</v>
      </c>
      <c r="K315" s="165"/>
      <c r="L315" s="181"/>
      <c r="M315" s="180" t="s">
        <v>190</v>
      </c>
      <c r="N315" s="180" t="s">
        <v>1401</v>
      </c>
      <c r="O315" s="163"/>
      <c r="P315" s="181"/>
      <c r="Q315" s="167"/>
      <c r="R315" s="181"/>
      <c r="S315" s="190">
        <v>42619</v>
      </c>
      <c r="T315" s="181"/>
      <c r="U315" s="181"/>
      <c r="V315" s="193">
        <v>2301.11</v>
      </c>
      <c r="W315" s="200">
        <v>0</v>
      </c>
      <c r="X315" s="180" t="s">
        <v>254</v>
      </c>
      <c r="Y315" s="205">
        <v>0</v>
      </c>
      <c r="Z315" s="200">
        <v>2301.11</v>
      </c>
      <c r="AA315" s="180" t="s">
        <v>180</v>
      </c>
      <c r="AB315" s="182"/>
    </row>
    <row r="316" spans="1:28" ht="15.75" customHeight="1" x14ac:dyDescent="0.2">
      <c r="A316" s="162">
        <v>42600</v>
      </c>
      <c r="B316" s="181"/>
      <c r="C316" s="180" t="s">
        <v>2991</v>
      </c>
      <c r="D316" s="181" t="s">
        <v>300</v>
      </c>
      <c r="E316" s="181" t="s">
        <v>2992</v>
      </c>
      <c r="F316" s="181" t="s">
        <v>2993</v>
      </c>
      <c r="G316" s="135" t="s">
        <v>187</v>
      </c>
      <c r="H316" s="180" t="s">
        <v>2994</v>
      </c>
      <c r="I316" s="190">
        <v>42755</v>
      </c>
      <c r="J316" s="180" t="s">
        <v>30</v>
      </c>
      <c r="K316" s="165"/>
      <c r="L316" s="181"/>
      <c r="M316" s="180" t="s">
        <v>186</v>
      </c>
      <c r="N316" s="180" t="s">
        <v>2995</v>
      </c>
      <c r="O316" s="163"/>
      <c r="P316" s="181" t="s">
        <v>2996</v>
      </c>
      <c r="Q316" s="167"/>
      <c r="R316" s="181"/>
      <c r="S316" s="190">
        <v>42612</v>
      </c>
      <c r="T316" s="181"/>
      <c r="U316" s="181"/>
      <c r="V316" s="193">
        <v>2220</v>
      </c>
      <c r="W316" s="200">
        <v>0</v>
      </c>
      <c r="X316" s="180" t="s">
        <v>254</v>
      </c>
      <c r="Y316" s="205">
        <v>0</v>
      </c>
      <c r="Z316" s="200">
        <v>2220</v>
      </c>
      <c r="AA316" s="125" t="s">
        <v>39</v>
      </c>
      <c r="AB316" s="182"/>
    </row>
    <row r="317" spans="1:28" ht="15.75" customHeight="1" x14ac:dyDescent="0.2">
      <c r="A317" s="162">
        <v>42406</v>
      </c>
      <c r="B317" s="181"/>
      <c r="C317" s="180" t="s">
        <v>3223</v>
      </c>
      <c r="D317" s="181" t="s">
        <v>300</v>
      </c>
      <c r="E317" s="181" t="s">
        <v>367</v>
      </c>
      <c r="F317" s="181" t="s">
        <v>3224</v>
      </c>
      <c r="G317" s="135" t="s">
        <v>187</v>
      </c>
      <c r="H317" s="180" t="s">
        <v>3225</v>
      </c>
      <c r="I317" s="190">
        <v>42557</v>
      </c>
      <c r="J317" s="180" t="s">
        <v>30</v>
      </c>
      <c r="K317" s="165"/>
      <c r="L317" s="181"/>
      <c r="M317" s="180" t="s">
        <v>186</v>
      </c>
      <c r="N317" s="180" t="s">
        <v>2946</v>
      </c>
      <c r="O317" s="163"/>
      <c r="P317" s="181"/>
      <c r="Q317" s="167"/>
      <c r="R317" s="181"/>
      <c r="S317" s="190">
        <v>42613</v>
      </c>
      <c r="T317" s="181"/>
      <c r="U317" s="181"/>
      <c r="V317" s="193">
        <v>2700</v>
      </c>
      <c r="W317" s="200">
        <v>0</v>
      </c>
      <c r="X317" s="180" t="s">
        <v>254</v>
      </c>
      <c r="Y317" s="205">
        <v>0</v>
      </c>
      <c r="Z317" s="200">
        <v>2700</v>
      </c>
      <c r="AA317" s="180" t="s">
        <v>39</v>
      </c>
      <c r="AB317" s="182"/>
    </row>
    <row r="318" spans="1:28" ht="15.75" customHeight="1" x14ac:dyDescent="0.2">
      <c r="A318" s="162">
        <v>42596</v>
      </c>
      <c r="B318" s="181"/>
      <c r="C318" s="180" t="s">
        <v>3066</v>
      </c>
      <c r="D318" s="181" t="s">
        <v>256</v>
      </c>
      <c r="E318" s="181" t="s">
        <v>3067</v>
      </c>
      <c r="F318" s="181" t="s">
        <v>447</v>
      </c>
      <c r="G318" s="135" t="s">
        <v>187</v>
      </c>
      <c r="H318" s="180" t="s">
        <v>3068</v>
      </c>
      <c r="I318" s="190">
        <v>42618</v>
      </c>
      <c r="J318" s="180" t="s">
        <v>30</v>
      </c>
      <c r="K318" s="165"/>
      <c r="L318" s="181"/>
      <c r="M318" s="180" t="s">
        <v>32</v>
      </c>
      <c r="N318" s="180" t="s">
        <v>3069</v>
      </c>
      <c r="O318" s="163"/>
      <c r="P318" s="181"/>
      <c r="Q318" s="167"/>
      <c r="R318" s="181"/>
      <c r="S318" s="190">
        <v>42619</v>
      </c>
      <c r="T318" s="181"/>
      <c r="U318" s="181"/>
      <c r="V318" s="193">
        <v>3206.83</v>
      </c>
      <c r="W318" s="200">
        <v>0</v>
      </c>
      <c r="X318" s="180" t="s">
        <v>254</v>
      </c>
      <c r="Y318" s="205">
        <v>0</v>
      </c>
      <c r="Z318" s="200">
        <v>3206.83</v>
      </c>
      <c r="AA318" s="180" t="s">
        <v>39</v>
      </c>
      <c r="AB318" s="182"/>
    </row>
    <row r="319" spans="1:28" ht="15.75" customHeight="1" x14ac:dyDescent="0.2">
      <c r="A319" s="162">
        <v>42703</v>
      </c>
      <c r="B319" s="181"/>
      <c r="C319" s="180" t="s">
        <v>1890</v>
      </c>
      <c r="D319" s="181" t="s">
        <v>652</v>
      </c>
      <c r="E319" s="181" t="s">
        <v>1891</v>
      </c>
      <c r="F319" s="181" t="s">
        <v>1892</v>
      </c>
      <c r="G319" s="135" t="s">
        <v>187</v>
      </c>
      <c r="H319" s="180" t="s">
        <v>1893</v>
      </c>
      <c r="I319" s="190">
        <v>42639</v>
      </c>
      <c r="J319" s="180" t="s">
        <v>30</v>
      </c>
      <c r="K319" s="167"/>
      <c r="L319" s="181"/>
      <c r="M319" s="180" t="s">
        <v>190</v>
      </c>
      <c r="N319" s="180" t="s">
        <v>1894</v>
      </c>
      <c r="O319" s="167"/>
      <c r="P319" s="181"/>
      <c r="Q319" s="167"/>
      <c r="R319" s="181"/>
      <c r="S319" s="190">
        <v>42654</v>
      </c>
      <c r="T319" s="181"/>
      <c r="U319" s="181"/>
      <c r="V319" s="193">
        <v>2771.35</v>
      </c>
      <c r="W319" s="200">
        <v>0</v>
      </c>
      <c r="X319" s="180" t="s">
        <v>254</v>
      </c>
      <c r="Y319" s="205">
        <v>0</v>
      </c>
      <c r="Z319" s="200">
        <v>2771.35</v>
      </c>
      <c r="AA319" s="180" t="s">
        <v>39</v>
      </c>
      <c r="AB319" s="182"/>
    </row>
    <row r="320" spans="1:28" ht="15.75" customHeight="1" x14ac:dyDescent="0.2">
      <c r="A320" s="162">
        <v>42597</v>
      </c>
      <c r="B320" s="181"/>
      <c r="C320" s="180" t="s">
        <v>3122</v>
      </c>
      <c r="D320" s="181" t="s">
        <v>249</v>
      </c>
      <c r="E320" s="181" t="s">
        <v>331</v>
      </c>
      <c r="F320" s="181" t="s">
        <v>332</v>
      </c>
      <c r="G320" s="135" t="s">
        <v>187</v>
      </c>
      <c r="H320" s="180" t="s">
        <v>3123</v>
      </c>
      <c r="I320" s="190">
        <v>42647</v>
      </c>
      <c r="J320" s="180" t="s">
        <v>30</v>
      </c>
      <c r="K320" s="165"/>
      <c r="L320" s="181"/>
      <c r="M320" s="180" t="s">
        <v>190</v>
      </c>
      <c r="N320" s="180" t="s">
        <v>524</v>
      </c>
      <c r="O320" s="163"/>
      <c r="P320" s="181" t="s">
        <v>829</v>
      </c>
      <c r="Q320" s="167"/>
      <c r="R320" s="181" t="s">
        <v>436</v>
      </c>
      <c r="S320" s="190">
        <v>42626</v>
      </c>
      <c r="T320" s="181"/>
      <c r="U320" s="181"/>
      <c r="V320" s="193">
        <v>1656.8</v>
      </c>
      <c r="W320" s="200">
        <v>0</v>
      </c>
      <c r="X320" s="180" t="s">
        <v>254</v>
      </c>
      <c r="Y320" s="205">
        <v>0</v>
      </c>
      <c r="Z320" s="200">
        <v>1656.8</v>
      </c>
      <c r="AA320" s="180" t="s">
        <v>39</v>
      </c>
      <c r="AB320" s="182"/>
    </row>
    <row r="321" spans="1:28" ht="15.75" customHeight="1" x14ac:dyDescent="0.2">
      <c r="A321" s="162">
        <v>42702</v>
      </c>
      <c r="B321" s="181"/>
      <c r="C321" s="180" t="s">
        <v>1901</v>
      </c>
      <c r="D321" s="181" t="s">
        <v>249</v>
      </c>
      <c r="E321" s="181" t="s">
        <v>1532</v>
      </c>
      <c r="F321" s="181" t="s">
        <v>1533</v>
      </c>
      <c r="G321" s="135" t="s">
        <v>187</v>
      </c>
      <c r="H321" s="180" t="s">
        <v>1902</v>
      </c>
      <c r="I321" s="190">
        <v>42622</v>
      </c>
      <c r="J321" s="180" t="s">
        <v>30</v>
      </c>
      <c r="K321" s="167"/>
      <c r="L321" s="181"/>
      <c r="M321" s="180" t="s">
        <v>190</v>
      </c>
      <c r="N321" s="180"/>
      <c r="O321" s="167"/>
      <c r="P321" s="181"/>
      <c r="Q321" s="167"/>
      <c r="R321" s="181"/>
      <c r="S321" s="190">
        <v>42647</v>
      </c>
      <c r="T321" s="181"/>
      <c r="U321" s="181"/>
      <c r="V321" s="193">
        <v>3090.04</v>
      </c>
      <c r="W321" s="200">
        <v>0</v>
      </c>
      <c r="X321" s="180" t="s">
        <v>254</v>
      </c>
      <c r="Y321" s="205">
        <v>0</v>
      </c>
      <c r="Z321" s="200">
        <v>3090.04</v>
      </c>
      <c r="AA321" s="180" t="s">
        <v>39</v>
      </c>
      <c r="AB321" s="182"/>
    </row>
    <row r="322" spans="1:28" ht="15.75" customHeight="1" x14ac:dyDescent="0.2">
      <c r="A322" s="162">
        <v>42605</v>
      </c>
      <c r="B322" s="181"/>
      <c r="C322" s="180" t="s">
        <v>2894</v>
      </c>
      <c r="D322" s="181" t="s">
        <v>261</v>
      </c>
      <c r="E322" s="181" t="s">
        <v>1376</v>
      </c>
      <c r="F322" s="181" t="s">
        <v>2648</v>
      </c>
      <c r="G322" s="135" t="s">
        <v>187</v>
      </c>
      <c r="H322" s="180" t="s">
        <v>2895</v>
      </c>
      <c r="I322" s="190">
        <v>42641</v>
      </c>
      <c r="J322" s="180" t="s">
        <v>30</v>
      </c>
      <c r="K322" s="165"/>
      <c r="L322" s="181"/>
      <c r="M322" s="180" t="s">
        <v>190</v>
      </c>
      <c r="N322" s="180" t="s">
        <v>2168</v>
      </c>
      <c r="O322" s="163"/>
      <c r="P322" s="181" t="s">
        <v>2896</v>
      </c>
      <c r="Q322" s="167"/>
      <c r="R322" s="181"/>
      <c r="S322" s="190">
        <v>42622</v>
      </c>
      <c r="T322" s="181"/>
      <c r="U322" s="181"/>
      <c r="V322" s="193">
        <v>1362.9</v>
      </c>
      <c r="W322" s="200">
        <v>0</v>
      </c>
      <c r="X322" s="180" t="s">
        <v>254</v>
      </c>
      <c r="Y322" s="205">
        <v>0</v>
      </c>
      <c r="Z322" s="200">
        <v>1362.9</v>
      </c>
      <c r="AA322" s="180" t="s">
        <v>39</v>
      </c>
      <c r="AB322" s="182"/>
    </row>
    <row r="323" spans="1:28" ht="15.75" customHeight="1" x14ac:dyDescent="0.2">
      <c r="A323" s="162">
        <v>42681</v>
      </c>
      <c r="B323" s="181"/>
      <c r="C323" s="180" t="s">
        <v>1908</v>
      </c>
      <c r="D323" s="181" t="s">
        <v>1909</v>
      </c>
      <c r="E323" s="181" t="s">
        <v>1623</v>
      </c>
      <c r="F323" s="181" t="s">
        <v>1910</v>
      </c>
      <c r="G323" s="135" t="s">
        <v>187</v>
      </c>
      <c r="H323" s="180" t="s">
        <v>1911</v>
      </c>
      <c r="I323" s="190">
        <v>42711</v>
      </c>
      <c r="J323" s="180" t="s">
        <v>30</v>
      </c>
      <c r="K323" s="167"/>
      <c r="L323" s="181"/>
      <c r="M323" s="180" t="s">
        <v>186</v>
      </c>
      <c r="N323" s="180" t="s">
        <v>1912</v>
      </c>
      <c r="O323" s="167"/>
      <c r="P323" s="181"/>
      <c r="Q323" s="167"/>
      <c r="R323" s="181"/>
      <c r="S323" s="190">
        <v>42668</v>
      </c>
      <c r="T323" s="181"/>
      <c r="U323" s="181"/>
      <c r="V323" s="193">
        <v>2282.52</v>
      </c>
      <c r="W323" s="200">
        <v>0</v>
      </c>
      <c r="X323" s="180" t="s">
        <v>254</v>
      </c>
      <c r="Y323" s="205">
        <v>0</v>
      </c>
      <c r="Z323" s="200">
        <v>2282.52</v>
      </c>
      <c r="AA323" s="180" t="s">
        <v>39</v>
      </c>
      <c r="AB323" s="182"/>
    </row>
    <row r="324" spans="1:28" ht="15.75" customHeight="1" x14ac:dyDescent="0.2">
      <c r="A324" s="162">
        <v>42712</v>
      </c>
      <c r="B324" s="181"/>
      <c r="C324" s="180" t="s">
        <v>1923</v>
      </c>
      <c r="D324" s="181" t="s">
        <v>1924</v>
      </c>
      <c r="E324" s="181" t="s">
        <v>1925</v>
      </c>
      <c r="F324" s="181" t="s">
        <v>1926</v>
      </c>
      <c r="G324" s="135" t="s">
        <v>187</v>
      </c>
      <c r="H324" s="180" t="s">
        <v>1927</v>
      </c>
      <c r="I324" s="190">
        <v>42625</v>
      </c>
      <c r="J324" s="180" t="s">
        <v>30</v>
      </c>
      <c r="K324" s="167"/>
      <c r="L324" s="181"/>
      <c r="M324" s="180" t="s">
        <v>190</v>
      </c>
      <c r="N324" s="180" t="s">
        <v>377</v>
      </c>
      <c r="O324" s="167"/>
      <c r="P324" s="181" t="s">
        <v>422</v>
      </c>
      <c r="Q324" s="167"/>
      <c r="R324" s="181" t="s">
        <v>421</v>
      </c>
      <c r="S324" s="190">
        <v>42671</v>
      </c>
      <c r="T324" s="181"/>
      <c r="U324" s="181"/>
      <c r="V324" s="193">
        <v>1020</v>
      </c>
      <c r="W324" s="200">
        <v>0</v>
      </c>
      <c r="X324" s="180" t="s">
        <v>254</v>
      </c>
      <c r="Y324" s="205">
        <v>0</v>
      </c>
      <c r="Z324" s="200">
        <v>1020</v>
      </c>
      <c r="AA324" s="180" t="s">
        <v>39</v>
      </c>
      <c r="AB324" s="182"/>
    </row>
    <row r="325" spans="1:28" ht="15.75" customHeight="1" x14ac:dyDescent="0.2">
      <c r="A325" s="162">
        <v>42594</v>
      </c>
      <c r="B325" s="181"/>
      <c r="C325" s="180" t="s">
        <v>3405</v>
      </c>
      <c r="D325" s="181" t="s">
        <v>249</v>
      </c>
      <c r="E325" s="181" t="s">
        <v>1532</v>
      </c>
      <c r="F325" s="181" t="s">
        <v>1533</v>
      </c>
      <c r="G325" s="135" t="s">
        <v>187</v>
      </c>
      <c r="H325" s="180" t="s">
        <v>3406</v>
      </c>
      <c r="I325" s="190">
        <v>42603</v>
      </c>
      <c r="J325" s="180" t="s">
        <v>30</v>
      </c>
      <c r="K325" s="165"/>
      <c r="L325" s="181"/>
      <c r="M325" s="180" t="s">
        <v>190</v>
      </c>
      <c r="N325" s="180" t="s">
        <v>374</v>
      </c>
      <c r="O325" s="163"/>
      <c r="P325" s="181" t="s">
        <v>374</v>
      </c>
      <c r="Q325" s="167"/>
      <c r="R325" s="181"/>
      <c r="S325" s="190">
        <v>42626</v>
      </c>
      <c r="T325" s="181"/>
      <c r="U325" s="181"/>
      <c r="V325" s="193">
        <v>3037.46</v>
      </c>
      <c r="W325" s="200">
        <v>0</v>
      </c>
      <c r="X325" s="180" t="s">
        <v>254</v>
      </c>
      <c r="Y325" s="205">
        <v>0</v>
      </c>
      <c r="Z325" s="200">
        <v>3037.46</v>
      </c>
      <c r="AA325" s="180" t="s">
        <v>39</v>
      </c>
      <c r="AB325" s="182"/>
    </row>
    <row r="326" spans="1:28" ht="15.75" customHeight="1" x14ac:dyDescent="0.2">
      <c r="A326" s="162">
        <v>42612</v>
      </c>
      <c r="B326" s="181"/>
      <c r="C326" s="180" t="s">
        <v>1928</v>
      </c>
      <c r="D326" s="181" t="s">
        <v>284</v>
      </c>
      <c r="E326" s="181" t="s">
        <v>311</v>
      </c>
      <c r="F326" s="181" t="s">
        <v>312</v>
      </c>
      <c r="G326" s="135" t="s">
        <v>187</v>
      </c>
      <c r="H326" s="180" t="s">
        <v>1929</v>
      </c>
      <c r="I326" s="190">
        <v>42650</v>
      </c>
      <c r="J326" s="180" t="s">
        <v>30</v>
      </c>
      <c r="K326" s="167"/>
      <c r="L326" s="181"/>
      <c r="M326" s="180" t="s">
        <v>190</v>
      </c>
      <c r="N326" s="180" t="s">
        <v>1930</v>
      </c>
      <c r="O326" s="167"/>
      <c r="P326" s="181"/>
      <c r="Q326" s="167"/>
      <c r="R326" s="181"/>
      <c r="S326" s="190">
        <v>42663</v>
      </c>
      <c r="T326" s="181"/>
      <c r="U326" s="181"/>
      <c r="V326" s="193">
        <v>1170</v>
      </c>
      <c r="W326" s="200">
        <v>0</v>
      </c>
      <c r="X326" s="180"/>
      <c r="Y326" s="205">
        <v>0</v>
      </c>
      <c r="Z326" s="200">
        <v>1170</v>
      </c>
      <c r="AA326" s="180" t="s">
        <v>39</v>
      </c>
      <c r="AB326" s="182"/>
    </row>
    <row r="327" spans="1:28" ht="15.75" customHeight="1" x14ac:dyDescent="0.2">
      <c r="A327" s="162">
        <v>42593</v>
      </c>
      <c r="B327" s="181"/>
      <c r="C327" s="180" t="s">
        <v>3003</v>
      </c>
      <c r="D327" s="181" t="s">
        <v>256</v>
      </c>
      <c r="E327" s="181" t="s">
        <v>257</v>
      </c>
      <c r="F327" s="181" t="s">
        <v>258</v>
      </c>
      <c r="G327" s="135" t="s">
        <v>187</v>
      </c>
      <c r="H327" s="180" t="s">
        <v>3004</v>
      </c>
      <c r="I327" s="190">
        <v>42649</v>
      </c>
      <c r="J327" s="180" t="s">
        <v>30</v>
      </c>
      <c r="K327" s="165"/>
      <c r="L327" s="181"/>
      <c r="M327" s="180" t="s">
        <v>32</v>
      </c>
      <c r="N327" s="180" t="s">
        <v>3005</v>
      </c>
      <c r="O327" s="163"/>
      <c r="P327" s="181"/>
      <c r="Q327" s="167"/>
      <c r="R327" s="181"/>
      <c r="S327" s="190">
        <v>42634</v>
      </c>
      <c r="T327" s="181"/>
      <c r="U327" s="181"/>
      <c r="V327" s="193">
        <v>1717.94</v>
      </c>
      <c r="W327" s="200">
        <v>0</v>
      </c>
      <c r="X327" s="180" t="s">
        <v>254</v>
      </c>
      <c r="Y327" s="205">
        <v>0</v>
      </c>
      <c r="Z327" s="200">
        <v>1717.94</v>
      </c>
      <c r="AA327" s="180" t="s">
        <v>39</v>
      </c>
      <c r="AB327" s="182"/>
    </row>
    <row r="328" spans="1:28" ht="15.75" customHeight="1" x14ac:dyDescent="0.2">
      <c r="A328" s="162">
        <v>42604</v>
      </c>
      <c r="B328" s="181"/>
      <c r="C328" s="180" t="s">
        <v>3015</v>
      </c>
      <c r="D328" s="181" t="s">
        <v>275</v>
      </c>
      <c r="E328" s="181" t="s">
        <v>1056</v>
      </c>
      <c r="F328" s="181" t="s">
        <v>3016</v>
      </c>
      <c r="G328" s="135" t="s">
        <v>187</v>
      </c>
      <c r="H328" s="180" t="s">
        <v>3017</v>
      </c>
      <c r="I328" s="190">
        <v>42604</v>
      </c>
      <c r="J328" s="180" t="s">
        <v>30</v>
      </c>
      <c r="K328" s="165"/>
      <c r="L328" s="181"/>
      <c r="M328" s="180" t="s">
        <v>190</v>
      </c>
      <c r="N328" s="180" t="s">
        <v>320</v>
      </c>
      <c r="O328" s="163"/>
      <c r="P328" s="181"/>
      <c r="Q328" s="167"/>
      <c r="R328" s="181"/>
      <c r="S328" s="190">
        <v>42619</v>
      </c>
      <c r="T328" s="181"/>
      <c r="U328" s="181"/>
      <c r="V328" s="193">
        <v>3664.94</v>
      </c>
      <c r="W328" s="200">
        <v>0</v>
      </c>
      <c r="X328" s="180" t="s">
        <v>254</v>
      </c>
      <c r="Y328" s="205">
        <v>0</v>
      </c>
      <c r="Z328" s="200">
        <v>3664.94</v>
      </c>
      <c r="AA328" s="180" t="s">
        <v>39</v>
      </c>
      <c r="AB328" s="182"/>
    </row>
    <row r="329" spans="1:28" ht="15.75" customHeight="1" x14ac:dyDescent="0.2">
      <c r="A329" s="162">
        <v>42613</v>
      </c>
      <c r="B329" s="181"/>
      <c r="C329" s="180" t="s">
        <v>2953</v>
      </c>
      <c r="D329" s="181" t="s">
        <v>304</v>
      </c>
      <c r="E329" s="181" t="s">
        <v>307</v>
      </c>
      <c r="F329" s="181" t="s">
        <v>308</v>
      </c>
      <c r="G329" s="135" t="s">
        <v>187</v>
      </c>
      <c r="H329" s="180" t="s">
        <v>2954</v>
      </c>
      <c r="I329" s="190">
        <v>42635</v>
      </c>
      <c r="J329" s="180" t="s">
        <v>30</v>
      </c>
      <c r="K329" s="165"/>
      <c r="L329" s="181"/>
      <c r="M329" s="180" t="s">
        <v>190</v>
      </c>
      <c r="N329" s="180" t="s">
        <v>468</v>
      </c>
      <c r="O329" s="163"/>
      <c r="P329" s="181"/>
      <c r="Q329" s="167"/>
      <c r="R329" s="181"/>
      <c r="S329" s="190">
        <v>42632</v>
      </c>
      <c r="T329" s="181"/>
      <c r="U329" s="181"/>
      <c r="V329" s="193">
        <v>1188</v>
      </c>
      <c r="W329" s="200">
        <v>0</v>
      </c>
      <c r="X329" s="180" t="s">
        <v>254</v>
      </c>
      <c r="Y329" s="205">
        <v>0</v>
      </c>
      <c r="Z329" s="200">
        <v>1188</v>
      </c>
      <c r="AA329" s="180" t="s">
        <v>39</v>
      </c>
      <c r="AB329" s="182"/>
    </row>
    <row r="330" spans="1:28" ht="15.75" customHeight="1" x14ac:dyDescent="0.2">
      <c r="A330" s="162">
        <v>42600</v>
      </c>
      <c r="B330" s="181"/>
      <c r="C330" s="180" t="s">
        <v>3265</v>
      </c>
      <c r="D330" s="181" t="s">
        <v>256</v>
      </c>
      <c r="E330" s="181" t="s">
        <v>257</v>
      </c>
      <c r="F330" s="181" t="s">
        <v>258</v>
      </c>
      <c r="G330" s="135" t="s">
        <v>187</v>
      </c>
      <c r="H330" s="180" t="s">
        <v>3266</v>
      </c>
      <c r="I330" s="190">
        <v>42644</v>
      </c>
      <c r="J330" s="180" t="s">
        <v>30</v>
      </c>
      <c r="K330" s="165"/>
      <c r="L330" s="181"/>
      <c r="M330" s="180" t="s">
        <v>32</v>
      </c>
      <c r="N330" s="180" t="s">
        <v>3267</v>
      </c>
      <c r="O330" s="163"/>
      <c r="P330" s="181"/>
      <c r="Q330" s="167"/>
      <c r="R330" s="181"/>
      <c r="S330" s="190">
        <v>42640</v>
      </c>
      <c r="T330" s="181"/>
      <c r="U330" s="181"/>
      <c r="V330" s="193">
        <v>1717.94</v>
      </c>
      <c r="W330" s="200">
        <v>0</v>
      </c>
      <c r="X330" s="180" t="s">
        <v>254</v>
      </c>
      <c r="Y330" s="205">
        <v>0</v>
      </c>
      <c r="Z330" s="200">
        <v>1717.94</v>
      </c>
      <c r="AA330" s="180" t="s">
        <v>39</v>
      </c>
      <c r="AB330" s="182"/>
    </row>
    <row r="331" spans="1:28" ht="15.75" customHeight="1" x14ac:dyDescent="0.2">
      <c r="A331" s="162">
        <v>42613</v>
      </c>
      <c r="B331" s="181"/>
      <c r="C331" s="180" t="s">
        <v>2905</v>
      </c>
      <c r="D331" s="181" t="s">
        <v>261</v>
      </c>
      <c r="E331" s="181" t="s">
        <v>425</v>
      </c>
      <c r="F331" s="181" t="s">
        <v>2906</v>
      </c>
      <c r="G331" s="135" t="s">
        <v>187</v>
      </c>
      <c r="H331" s="180" t="s">
        <v>2907</v>
      </c>
      <c r="I331" s="190">
        <v>42663</v>
      </c>
      <c r="J331" s="180" t="s">
        <v>30</v>
      </c>
      <c r="K331" s="165"/>
      <c r="L331" s="181"/>
      <c r="M331" s="180" t="s">
        <v>190</v>
      </c>
      <c r="N331" s="180" t="s">
        <v>2908</v>
      </c>
      <c r="O331" s="163"/>
      <c r="P331" s="181"/>
      <c r="Q331" s="167"/>
      <c r="R331" s="181"/>
      <c r="S331" s="190">
        <v>42641</v>
      </c>
      <c r="T331" s="181"/>
      <c r="U331" s="181"/>
      <c r="V331" s="193">
        <v>1362.9</v>
      </c>
      <c r="W331" s="200">
        <v>0</v>
      </c>
      <c r="X331" s="180" t="s">
        <v>254</v>
      </c>
      <c r="Y331" s="205">
        <v>0</v>
      </c>
      <c r="Z331" s="200">
        <v>1362.9</v>
      </c>
      <c r="AA331" s="180" t="s">
        <v>39</v>
      </c>
      <c r="AB331" s="182"/>
    </row>
    <row r="332" spans="1:28" ht="15.75" customHeight="1" x14ac:dyDescent="0.2">
      <c r="A332" s="162">
        <v>42608</v>
      </c>
      <c r="B332" s="181"/>
      <c r="C332" s="180" t="s">
        <v>3156</v>
      </c>
      <c r="D332" s="181" t="s">
        <v>275</v>
      </c>
      <c r="E332" s="181" t="s">
        <v>3157</v>
      </c>
      <c r="F332" s="181" t="s">
        <v>3158</v>
      </c>
      <c r="G332" s="135" t="s">
        <v>187</v>
      </c>
      <c r="H332" s="180" t="s">
        <v>3159</v>
      </c>
      <c r="I332" s="190">
        <v>42608</v>
      </c>
      <c r="J332" s="180" t="s">
        <v>30</v>
      </c>
      <c r="K332" s="165"/>
      <c r="L332" s="181"/>
      <c r="M332" s="180" t="s">
        <v>190</v>
      </c>
      <c r="N332" s="180" t="s">
        <v>2946</v>
      </c>
      <c r="O332" s="163"/>
      <c r="P332" s="181"/>
      <c r="Q332" s="167"/>
      <c r="R332" s="181"/>
      <c r="S332" s="190">
        <v>42626</v>
      </c>
      <c r="T332" s="181"/>
      <c r="U332" s="181"/>
      <c r="V332" s="193">
        <v>3664.94</v>
      </c>
      <c r="W332" s="200">
        <v>0</v>
      </c>
      <c r="X332" s="180" t="s">
        <v>254</v>
      </c>
      <c r="Y332" s="205">
        <v>0</v>
      </c>
      <c r="Z332" s="200">
        <v>3664.94</v>
      </c>
      <c r="AA332" s="180" t="s">
        <v>39</v>
      </c>
      <c r="AB332" s="182"/>
    </row>
    <row r="333" spans="1:28" ht="15.75" customHeight="1" x14ac:dyDescent="0.2">
      <c r="A333" s="162">
        <v>42592</v>
      </c>
      <c r="B333" s="181"/>
      <c r="C333" s="180" t="s">
        <v>3350</v>
      </c>
      <c r="D333" s="181" t="s">
        <v>276</v>
      </c>
      <c r="E333" s="181" t="s">
        <v>335</v>
      </c>
      <c r="F333" s="181" t="s">
        <v>336</v>
      </c>
      <c r="G333" s="135" t="s">
        <v>187</v>
      </c>
      <c r="H333" s="180" t="s">
        <v>3351</v>
      </c>
      <c r="I333" s="190">
        <v>42660</v>
      </c>
      <c r="J333" s="180" t="s">
        <v>30</v>
      </c>
      <c r="K333" s="165"/>
      <c r="L333" s="181"/>
      <c r="M333" s="180" t="s">
        <v>32</v>
      </c>
      <c r="N333" s="180" t="s">
        <v>3352</v>
      </c>
      <c r="O333" s="163"/>
      <c r="P333" s="181"/>
      <c r="Q333" s="167"/>
      <c r="R333" s="181"/>
      <c r="S333" s="190">
        <v>42634</v>
      </c>
      <c r="T333" s="181"/>
      <c r="U333" s="181"/>
      <c r="V333" s="193">
        <v>1530</v>
      </c>
      <c r="W333" s="200">
        <v>0</v>
      </c>
      <c r="X333" s="178" t="s">
        <v>4247</v>
      </c>
      <c r="Y333" s="205">
        <v>0</v>
      </c>
      <c r="Z333" s="200">
        <v>1530</v>
      </c>
      <c r="AA333" s="180" t="s">
        <v>39</v>
      </c>
      <c r="AB333" s="182"/>
    </row>
    <row r="334" spans="1:28" ht="15.75" customHeight="1" x14ac:dyDescent="0.2">
      <c r="A334" s="162">
        <v>42609</v>
      </c>
      <c r="B334" s="181"/>
      <c r="C334" s="180" t="s">
        <v>3407</v>
      </c>
      <c r="D334" s="181" t="s">
        <v>249</v>
      </c>
      <c r="E334" s="181" t="s">
        <v>372</v>
      </c>
      <c r="F334" s="181" t="s">
        <v>373</v>
      </c>
      <c r="G334" s="135" t="s">
        <v>187</v>
      </c>
      <c r="H334" s="180" t="s">
        <v>3408</v>
      </c>
      <c r="I334" s="190">
        <v>42619</v>
      </c>
      <c r="J334" s="180" t="s">
        <v>30</v>
      </c>
      <c r="K334" s="165"/>
      <c r="L334" s="181"/>
      <c r="M334" s="180" t="s">
        <v>190</v>
      </c>
      <c r="N334" s="180" t="s">
        <v>374</v>
      </c>
      <c r="O334" s="163"/>
      <c r="P334" s="181"/>
      <c r="Q334" s="167"/>
      <c r="R334" s="181"/>
      <c r="S334" s="190">
        <v>42633</v>
      </c>
      <c r="T334" s="181"/>
      <c r="U334" s="181"/>
      <c r="V334" s="193">
        <v>3037.46</v>
      </c>
      <c r="W334" s="200">
        <v>0</v>
      </c>
      <c r="X334" s="180" t="s">
        <v>254</v>
      </c>
      <c r="Y334" s="205">
        <v>0</v>
      </c>
      <c r="Z334" s="200">
        <v>3037.46</v>
      </c>
      <c r="AA334" s="180" t="s">
        <v>39</v>
      </c>
      <c r="AB334" s="182"/>
    </row>
    <row r="335" spans="1:28" ht="15.75" customHeight="1" x14ac:dyDescent="0.2">
      <c r="A335" s="162">
        <v>42539</v>
      </c>
      <c r="B335" s="181"/>
      <c r="C335" s="180" t="s">
        <v>2963</v>
      </c>
      <c r="D335" s="181" t="s">
        <v>256</v>
      </c>
      <c r="E335" s="181" t="s">
        <v>2964</v>
      </c>
      <c r="F335" s="181" t="s">
        <v>2965</v>
      </c>
      <c r="G335" s="135" t="s">
        <v>187</v>
      </c>
      <c r="H335" s="180" t="s">
        <v>2966</v>
      </c>
      <c r="I335" s="190">
        <v>42586</v>
      </c>
      <c r="J335" s="180" t="s">
        <v>30</v>
      </c>
      <c r="K335" s="165"/>
      <c r="L335" s="181"/>
      <c r="M335" s="180" t="s">
        <v>190</v>
      </c>
      <c r="N335" s="180" t="s">
        <v>1809</v>
      </c>
      <c r="O335" s="163"/>
      <c r="P335" s="181"/>
      <c r="Q335" s="167"/>
      <c r="R335" s="181"/>
      <c r="S335" s="190">
        <v>42633</v>
      </c>
      <c r="T335" s="181"/>
      <c r="U335" s="181"/>
      <c r="V335" s="193">
        <v>3298.45</v>
      </c>
      <c r="W335" s="200">
        <v>0</v>
      </c>
      <c r="X335" s="180" t="s">
        <v>254</v>
      </c>
      <c r="Y335" s="205">
        <v>0</v>
      </c>
      <c r="Z335" s="200">
        <v>3298.45</v>
      </c>
      <c r="AA335" s="180" t="s">
        <v>39</v>
      </c>
      <c r="AB335" s="182"/>
    </row>
    <row r="336" spans="1:28" ht="15.75" customHeight="1" x14ac:dyDescent="0.2">
      <c r="A336" s="162">
        <v>42614</v>
      </c>
      <c r="B336" s="181"/>
      <c r="C336" s="180" t="s">
        <v>1938</v>
      </c>
      <c r="D336" s="181" t="s">
        <v>304</v>
      </c>
      <c r="E336" s="181" t="s">
        <v>384</v>
      </c>
      <c r="F336" s="181" t="s">
        <v>385</v>
      </c>
      <c r="G336" s="135" t="s">
        <v>187</v>
      </c>
      <c r="H336" s="180" t="s">
        <v>1939</v>
      </c>
      <c r="I336" s="190">
        <v>42674</v>
      </c>
      <c r="J336" s="180" t="s">
        <v>30</v>
      </c>
      <c r="K336" s="167"/>
      <c r="L336" s="181"/>
      <c r="M336" s="180" t="s">
        <v>190</v>
      </c>
      <c r="N336" s="180" t="s">
        <v>829</v>
      </c>
      <c r="O336" s="167"/>
      <c r="P336" s="181" t="s">
        <v>411</v>
      </c>
      <c r="Q336" s="167"/>
      <c r="R336" s="181"/>
      <c r="S336" s="190">
        <v>42649</v>
      </c>
      <c r="T336" s="181"/>
      <c r="U336" s="181"/>
      <c r="V336" s="193">
        <v>3780</v>
      </c>
      <c r="W336" s="200">
        <v>0</v>
      </c>
      <c r="X336" s="180" t="s">
        <v>254</v>
      </c>
      <c r="Y336" s="205">
        <v>0</v>
      </c>
      <c r="Z336" s="200">
        <v>3780</v>
      </c>
      <c r="AA336" s="180" t="s">
        <v>39</v>
      </c>
      <c r="AB336" s="182"/>
    </row>
    <row r="337" spans="1:28" ht="15.75" customHeight="1" x14ac:dyDescent="0.2">
      <c r="A337" s="162">
        <v>42542</v>
      </c>
      <c r="B337" s="181"/>
      <c r="C337" s="180" t="s">
        <v>3139</v>
      </c>
      <c r="D337" s="181" t="s">
        <v>3140</v>
      </c>
      <c r="E337" s="181" t="s">
        <v>3141</v>
      </c>
      <c r="F337" s="181" t="s">
        <v>3142</v>
      </c>
      <c r="G337" s="135" t="s">
        <v>187</v>
      </c>
      <c r="H337" s="180" t="s">
        <v>3143</v>
      </c>
      <c r="I337" s="190">
        <v>42586</v>
      </c>
      <c r="J337" s="180" t="s">
        <v>30</v>
      </c>
      <c r="K337" s="165"/>
      <c r="L337" s="181"/>
      <c r="M337" s="180" t="s">
        <v>32</v>
      </c>
      <c r="N337" s="180" t="s">
        <v>3144</v>
      </c>
      <c r="O337" s="163"/>
      <c r="P337" s="181"/>
      <c r="Q337" s="167"/>
      <c r="R337" s="181"/>
      <c r="S337" s="190">
        <v>42633</v>
      </c>
      <c r="T337" s="181"/>
      <c r="U337" s="181"/>
      <c r="V337" s="193">
        <v>1836.89</v>
      </c>
      <c r="W337" s="200">
        <v>0</v>
      </c>
      <c r="X337" s="180" t="s">
        <v>254</v>
      </c>
      <c r="Y337" s="205">
        <v>0</v>
      </c>
      <c r="Z337" s="200">
        <v>1836.89</v>
      </c>
      <c r="AA337" s="180" t="s">
        <v>39</v>
      </c>
      <c r="AB337" s="182"/>
    </row>
    <row r="338" spans="1:28" ht="15.75" customHeight="1" x14ac:dyDescent="0.2">
      <c r="A338" s="162">
        <v>42615</v>
      </c>
      <c r="B338" s="181"/>
      <c r="C338" s="180" t="s">
        <v>1940</v>
      </c>
      <c r="D338" s="181" t="s">
        <v>256</v>
      </c>
      <c r="E338" s="181" t="s">
        <v>1941</v>
      </c>
      <c r="F338" s="181" t="s">
        <v>1942</v>
      </c>
      <c r="G338" s="135" t="s">
        <v>187</v>
      </c>
      <c r="H338" s="180" t="s">
        <v>1943</v>
      </c>
      <c r="I338" s="190">
        <v>42736</v>
      </c>
      <c r="J338" s="180" t="s">
        <v>30</v>
      </c>
      <c r="K338" s="167"/>
      <c r="L338" s="181"/>
      <c r="M338" s="180" t="s">
        <v>32</v>
      </c>
      <c r="N338" s="180" t="s">
        <v>1944</v>
      </c>
      <c r="O338" s="163"/>
      <c r="P338" s="181"/>
      <c r="Q338" s="167"/>
      <c r="R338" s="181"/>
      <c r="S338" s="190">
        <v>42647</v>
      </c>
      <c r="T338" s="181"/>
      <c r="U338" s="181"/>
      <c r="V338" s="193">
        <v>2771.35</v>
      </c>
      <c r="W338" s="200">
        <v>0</v>
      </c>
      <c r="X338" s="180" t="s">
        <v>254</v>
      </c>
      <c r="Y338" s="205">
        <v>0</v>
      </c>
      <c r="Z338" s="200">
        <v>2771.35</v>
      </c>
      <c r="AA338" s="180" t="s">
        <v>39</v>
      </c>
      <c r="AB338" s="182"/>
    </row>
    <row r="339" spans="1:28" ht="15.75" customHeight="1" x14ac:dyDescent="0.2">
      <c r="A339" s="162">
        <v>42619</v>
      </c>
      <c r="B339" s="181"/>
      <c r="C339" s="180" t="s">
        <v>3345</v>
      </c>
      <c r="D339" s="181" t="s">
        <v>714</v>
      </c>
      <c r="E339" s="181" t="s">
        <v>3346</v>
      </c>
      <c r="F339" s="181" t="s">
        <v>3347</v>
      </c>
      <c r="G339" s="135" t="s">
        <v>187</v>
      </c>
      <c r="H339" s="180" t="s">
        <v>3348</v>
      </c>
      <c r="I339" s="190">
        <v>42643</v>
      </c>
      <c r="J339" s="180" t="s">
        <v>30</v>
      </c>
      <c r="K339" s="165"/>
      <c r="L339" s="181"/>
      <c r="M339" s="180" t="s">
        <v>3349</v>
      </c>
      <c r="N339" s="180" t="s">
        <v>2462</v>
      </c>
      <c r="O339" s="163"/>
      <c r="P339" s="181"/>
      <c r="Q339" s="167"/>
      <c r="R339" s="181"/>
      <c r="S339" s="190">
        <v>42633</v>
      </c>
      <c r="T339" s="181"/>
      <c r="U339" s="181"/>
      <c r="V339" s="193">
        <v>1875.6</v>
      </c>
      <c r="W339" s="200">
        <v>0</v>
      </c>
      <c r="X339" s="178" t="s">
        <v>4246</v>
      </c>
      <c r="Y339" s="205">
        <v>0</v>
      </c>
      <c r="Z339" s="200">
        <v>1875.6</v>
      </c>
      <c r="AA339" s="180" t="s">
        <v>39</v>
      </c>
      <c r="AB339" s="182"/>
    </row>
    <row r="340" spans="1:28" ht="15.75" customHeight="1" x14ac:dyDescent="0.2">
      <c r="A340" s="162">
        <v>42620</v>
      </c>
      <c r="B340" s="181"/>
      <c r="C340" s="180" t="s">
        <v>1945</v>
      </c>
      <c r="D340" s="181" t="s">
        <v>256</v>
      </c>
      <c r="E340" s="181" t="s">
        <v>434</v>
      </c>
      <c r="F340" s="181" t="s">
        <v>435</v>
      </c>
      <c r="G340" s="135" t="s">
        <v>187</v>
      </c>
      <c r="H340" s="180" t="s">
        <v>1946</v>
      </c>
      <c r="I340" s="190">
        <v>42653</v>
      </c>
      <c r="J340" s="180" t="s">
        <v>30</v>
      </c>
      <c r="K340" s="167"/>
      <c r="L340" s="181"/>
      <c r="M340" s="180" t="s">
        <v>190</v>
      </c>
      <c r="N340" s="180" t="s">
        <v>612</v>
      </c>
      <c r="O340" s="167"/>
      <c r="P340" s="181" t="s">
        <v>377</v>
      </c>
      <c r="Q340" s="167"/>
      <c r="R340" s="181"/>
      <c r="S340" s="190">
        <v>42675</v>
      </c>
      <c r="T340" s="181"/>
      <c r="U340" s="181"/>
      <c r="V340" s="193">
        <v>3061.48</v>
      </c>
      <c r="W340" s="200">
        <v>0</v>
      </c>
      <c r="X340" s="180" t="s">
        <v>254</v>
      </c>
      <c r="Y340" s="205">
        <v>0</v>
      </c>
      <c r="Z340" s="200">
        <v>3061.48</v>
      </c>
      <c r="AA340" s="180" t="s">
        <v>39</v>
      </c>
      <c r="AB340" s="182"/>
    </row>
    <row r="341" spans="1:28" ht="15.75" customHeight="1" x14ac:dyDescent="0.2">
      <c r="A341" s="162">
        <v>42614</v>
      </c>
      <c r="B341" s="181"/>
      <c r="C341" s="180" t="s">
        <v>2959</v>
      </c>
      <c r="D341" s="181" t="s">
        <v>249</v>
      </c>
      <c r="E341" s="181" t="s">
        <v>2960</v>
      </c>
      <c r="F341" s="181" t="s">
        <v>2961</v>
      </c>
      <c r="G341" s="135" t="s">
        <v>187</v>
      </c>
      <c r="H341" s="180" t="s">
        <v>2962</v>
      </c>
      <c r="I341" s="190">
        <v>42622</v>
      </c>
      <c r="J341" s="180" t="s">
        <v>30</v>
      </c>
      <c r="K341" s="165"/>
      <c r="L341" s="181"/>
      <c r="M341" s="180" t="s">
        <v>190</v>
      </c>
      <c r="N341" s="180"/>
      <c r="O341" s="163"/>
      <c r="P341" s="181"/>
      <c r="Q341" s="167"/>
      <c r="R341" s="181"/>
      <c r="S341" s="190">
        <v>42633</v>
      </c>
      <c r="T341" s="181"/>
      <c r="U341" s="181"/>
      <c r="V341" s="193">
        <v>2761.33</v>
      </c>
      <c r="W341" s="200">
        <v>0</v>
      </c>
      <c r="X341" s="180" t="s">
        <v>254</v>
      </c>
      <c r="Y341" s="205">
        <v>0</v>
      </c>
      <c r="Z341" s="200">
        <v>2761.33</v>
      </c>
      <c r="AA341" s="180" t="s">
        <v>39</v>
      </c>
      <c r="AB341" s="182"/>
    </row>
    <row r="342" spans="1:28" ht="15.75" customHeight="1" x14ac:dyDescent="0.2">
      <c r="A342" s="162">
        <v>42620</v>
      </c>
      <c r="B342" s="181"/>
      <c r="C342" s="180" t="s">
        <v>1947</v>
      </c>
      <c r="D342" s="181" t="s">
        <v>256</v>
      </c>
      <c r="E342" s="181" t="s">
        <v>1948</v>
      </c>
      <c r="F342" s="181" t="s">
        <v>1949</v>
      </c>
      <c r="G342" s="135" t="s">
        <v>187</v>
      </c>
      <c r="H342" s="180" t="s">
        <v>1950</v>
      </c>
      <c r="I342" s="190">
        <v>42657</v>
      </c>
      <c r="J342" s="180" t="s">
        <v>30</v>
      </c>
      <c r="K342" s="167"/>
      <c r="L342" s="181"/>
      <c r="M342" s="180" t="s">
        <v>190</v>
      </c>
      <c r="N342" s="180" t="s">
        <v>490</v>
      </c>
      <c r="O342" s="163"/>
      <c r="P342" s="181"/>
      <c r="Q342" s="167"/>
      <c r="R342" s="181"/>
      <c r="S342" s="190">
        <v>42675</v>
      </c>
      <c r="T342" s="181"/>
      <c r="U342" s="181"/>
      <c r="V342" s="193">
        <v>2693.5</v>
      </c>
      <c r="W342" s="200">
        <v>0</v>
      </c>
      <c r="X342" s="180" t="s">
        <v>254</v>
      </c>
      <c r="Y342" s="205">
        <v>0</v>
      </c>
      <c r="Z342" s="200">
        <v>2693.5</v>
      </c>
      <c r="AA342" s="180" t="s">
        <v>39</v>
      </c>
      <c r="AB342" s="182"/>
    </row>
    <row r="343" spans="1:28" ht="15.75" customHeight="1" x14ac:dyDescent="0.2">
      <c r="A343" s="162">
        <v>42619</v>
      </c>
      <c r="B343" s="181"/>
      <c r="C343" s="180" t="s">
        <v>3311</v>
      </c>
      <c r="D343" s="181" t="s">
        <v>249</v>
      </c>
      <c r="E343" s="181" t="s">
        <v>3312</v>
      </c>
      <c r="F343" s="181" t="s">
        <v>3313</v>
      </c>
      <c r="G343" s="135" t="s">
        <v>187</v>
      </c>
      <c r="H343" s="180" t="s">
        <v>3314</v>
      </c>
      <c r="I343" s="190">
        <v>42622</v>
      </c>
      <c r="J343" s="180" t="s">
        <v>30</v>
      </c>
      <c r="K343" s="165"/>
      <c r="L343" s="181"/>
      <c r="M343" s="180" t="s">
        <v>190</v>
      </c>
      <c r="N343" s="180" t="s">
        <v>2946</v>
      </c>
      <c r="O343" s="163"/>
      <c r="P343" s="181"/>
      <c r="Q343" s="167"/>
      <c r="R343" s="181"/>
      <c r="S343" s="190">
        <v>42639</v>
      </c>
      <c r="T343" s="181"/>
      <c r="U343" s="181"/>
      <c r="V343" s="193">
        <v>1978.95</v>
      </c>
      <c r="W343" s="200">
        <v>0</v>
      </c>
      <c r="X343" s="180" t="s">
        <v>254</v>
      </c>
      <c r="Y343" s="205">
        <v>0</v>
      </c>
      <c r="Z343" s="200">
        <v>1978.95</v>
      </c>
      <c r="AA343" s="180" t="s">
        <v>39</v>
      </c>
      <c r="AB343" s="182"/>
    </row>
    <row r="344" spans="1:28" ht="15.75" customHeight="1" x14ac:dyDescent="0.2">
      <c r="A344" s="162">
        <v>42615</v>
      </c>
      <c r="B344" s="181"/>
      <c r="C344" s="180" t="s">
        <v>1951</v>
      </c>
      <c r="D344" s="181" t="s">
        <v>291</v>
      </c>
      <c r="E344" s="181" t="s">
        <v>1952</v>
      </c>
      <c r="F344" s="181" t="s">
        <v>1953</v>
      </c>
      <c r="G344" s="135" t="s">
        <v>187</v>
      </c>
      <c r="H344" s="180" t="s">
        <v>1954</v>
      </c>
      <c r="I344" s="190">
        <v>42662</v>
      </c>
      <c r="J344" s="180" t="s">
        <v>30</v>
      </c>
      <c r="K344" s="167"/>
      <c r="L344" s="181"/>
      <c r="M344" s="180" t="s">
        <v>186</v>
      </c>
      <c r="N344" s="180" t="s">
        <v>1955</v>
      </c>
      <c r="O344" s="163"/>
      <c r="P344" s="181"/>
      <c r="Q344" s="167"/>
      <c r="R344" s="181"/>
      <c r="S344" s="190">
        <v>42662</v>
      </c>
      <c r="T344" s="181"/>
      <c r="U344" s="181"/>
      <c r="V344" s="193">
        <v>1457.4</v>
      </c>
      <c r="W344" s="200">
        <v>0</v>
      </c>
      <c r="X344" s="178" t="s">
        <v>4246</v>
      </c>
      <c r="Y344" s="205">
        <v>0</v>
      </c>
      <c r="Z344" s="200">
        <v>1457.4</v>
      </c>
      <c r="AA344" s="180" t="s">
        <v>39</v>
      </c>
      <c r="AB344" s="182"/>
    </row>
    <row r="345" spans="1:28" ht="15.75" customHeight="1" x14ac:dyDescent="0.2">
      <c r="A345" s="162">
        <v>42622</v>
      </c>
      <c r="B345" s="181"/>
      <c r="C345" s="180" t="s">
        <v>1961</v>
      </c>
      <c r="D345" s="181" t="s">
        <v>697</v>
      </c>
      <c r="E345" s="181" t="s">
        <v>1962</v>
      </c>
      <c r="F345" s="181" t="s">
        <v>1963</v>
      </c>
      <c r="G345" s="135" t="s">
        <v>187</v>
      </c>
      <c r="H345" s="180" t="s">
        <v>1964</v>
      </c>
      <c r="I345" s="190">
        <v>42627</v>
      </c>
      <c r="J345" s="180" t="s">
        <v>30</v>
      </c>
      <c r="K345" s="167"/>
      <c r="L345" s="181"/>
      <c r="M345" s="180" t="s">
        <v>190</v>
      </c>
      <c r="N345" s="180" t="s">
        <v>1965</v>
      </c>
      <c r="O345" s="167"/>
      <c r="P345" s="181" t="s">
        <v>1966</v>
      </c>
      <c r="Q345" s="167"/>
      <c r="R345" s="181"/>
      <c r="S345" s="190">
        <v>42648</v>
      </c>
      <c r="T345" s="181"/>
      <c r="U345" s="181"/>
      <c r="V345" s="193">
        <v>1334.08</v>
      </c>
      <c r="W345" s="200">
        <v>0</v>
      </c>
      <c r="X345" s="180" t="s">
        <v>254</v>
      </c>
      <c r="Y345" s="205">
        <v>0</v>
      </c>
      <c r="Z345" s="200">
        <v>1334.08</v>
      </c>
      <c r="AA345" s="180" t="s">
        <v>39</v>
      </c>
      <c r="AB345" s="182"/>
    </row>
    <row r="346" spans="1:28" ht="15.75" customHeight="1" x14ac:dyDescent="0.2">
      <c r="A346" s="162">
        <v>42614</v>
      </c>
      <c r="B346" s="181"/>
      <c r="C346" s="180" t="s">
        <v>1971</v>
      </c>
      <c r="D346" s="181" t="s">
        <v>588</v>
      </c>
      <c r="E346" s="181" t="s">
        <v>1972</v>
      </c>
      <c r="F346" s="181" t="s">
        <v>1973</v>
      </c>
      <c r="G346" s="135" t="s">
        <v>187</v>
      </c>
      <c r="H346" s="180" t="s">
        <v>1974</v>
      </c>
      <c r="I346" s="190">
        <v>42621</v>
      </c>
      <c r="J346" s="180" t="s">
        <v>30</v>
      </c>
      <c r="K346" s="167"/>
      <c r="L346" s="181"/>
      <c r="M346" s="180" t="s">
        <v>186</v>
      </c>
      <c r="N346" s="180" t="s">
        <v>1975</v>
      </c>
      <c r="O346" s="163"/>
      <c r="P346" s="181"/>
      <c r="Q346" s="167"/>
      <c r="R346" s="181"/>
      <c r="S346" s="190">
        <v>42647</v>
      </c>
      <c r="T346" s="181"/>
      <c r="U346" s="181"/>
      <c r="V346" s="193">
        <v>2668.68</v>
      </c>
      <c r="W346" s="200">
        <v>0</v>
      </c>
      <c r="X346" s="180" t="s">
        <v>254</v>
      </c>
      <c r="Y346" s="205">
        <v>0</v>
      </c>
      <c r="Z346" s="200">
        <v>2668.68</v>
      </c>
      <c r="AA346" s="180" t="s">
        <v>39</v>
      </c>
      <c r="AB346" s="182"/>
    </row>
    <row r="347" spans="1:28" ht="15.75" customHeight="1" x14ac:dyDescent="0.2">
      <c r="A347" s="162">
        <v>42621</v>
      </c>
      <c r="B347" s="181"/>
      <c r="C347" s="180" t="s">
        <v>2871</v>
      </c>
      <c r="D347" s="181" t="s">
        <v>294</v>
      </c>
      <c r="E347" s="181" t="s">
        <v>2872</v>
      </c>
      <c r="F347" s="181" t="s">
        <v>2873</v>
      </c>
      <c r="G347" s="135" t="s">
        <v>187</v>
      </c>
      <c r="H347" s="180" t="s">
        <v>2874</v>
      </c>
      <c r="I347" s="190">
        <v>42614</v>
      </c>
      <c r="J347" s="180" t="s">
        <v>30</v>
      </c>
      <c r="K347" s="165"/>
      <c r="L347" s="181"/>
      <c r="M347" s="180" t="s">
        <v>190</v>
      </c>
      <c r="N347" s="180" t="s">
        <v>314</v>
      </c>
      <c r="O347" s="163"/>
      <c r="P347" s="181" t="s">
        <v>313</v>
      </c>
      <c r="Q347" s="167"/>
      <c r="R347" s="181"/>
      <c r="S347" s="190">
        <v>42640</v>
      </c>
      <c r="T347" s="181"/>
      <c r="U347" s="181"/>
      <c r="V347" s="193">
        <v>536.4</v>
      </c>
      <c r="W347" s="200">
        <v>0</v>
      </c>
      <c r="X347" s="180" t="s">
        <v>4245</v>
      </c>
      <c r="Y347" s="205">
        <v>0</v>
      </c>
      <c r="Z347" s="200">
        <v>536.4</v>
      </c>
      <c r="AA347" s="180" t="s">
        <v>39</v>
      </c>
      <c r="AB347" s="182"/>
    </row>
    <row r="348" spans="1:28" ht="15.75" customHeight="1" x14ac:dyDescent="0.2">
      <c r="A348" s="162">
        <v>42625</v>
      </c>
      <c r="B348" s="181"/>
      <c r="C348" s="180" t="s">
        <v>3111</v>
      </c>
      <c r="D348" s="181" t="s">
        <v>256</v>
      </c>
      <c r="E348" s="181" t="s">
        <v>2173</v>
      </c>
      <c r="F348" s="181" t="s">
        <v>610</v>
      </c>
      <c r="G348" s="135" t="s">
        <v>187</v>
      </c>
      <c r="H348" s="180" t="s">
        <v>3112</v>
      </c>
      <c r="I348" s="190">
        <v>42640</v>
      </c>
      <c r="J348" s="180" t="s">
        <v>30</v>
      </c>
      <c r="K348" s="165"/>
      <c r="L348" s="181"/>
      <c r="M348" s="180" t="s">
        <v>190</v>
      </c>
      <c r="N348" s="180" t="s">
        <v>1965</v>
      </c>
      <c r="O348" s="163"/>
      <c r="P348" s="181" t="s">
        <v>3113</v>
      </c>
      <c r="Q348" s="167"/>
      <c r="R348" s="181"/>
      <c r="S348" s="190">
        <v>42640</v>
      </c>
      <c r="T348" s="181"/>
      <c r="U348" s="181"/>
      <c r="V348" s="193">
        <v>3571.73</v>
      </c>
      <c r="W348" s="200">
        <v>0</v>
      </c>
      <c r="X348" s="180" t="s">
        <v>254</v>
      </c>
      <c r="Y348" s="205">
        <v>0</v>
      </c>
      <c r="Z348" s="200">
        <v>3571.73</v>
      </c>
      <c r="AA348" s="125" t="s">
        <v>39</v>
      </c>
      <c r="AB348" s="182"/>
    </row>
    <row r="349" spans="1:28" ht="15.75" customHeight="1" x14ac:dyDescent="0.2">
      <c r="A349" s="162">
        <v>42620</v>
      </c>
      <c r="B349" s="181"/>
      <c r="C349" s="180" t="s">
        <v>3011</v>
      </c>
      <c r="D349" s="181" t="s">
        <v>249</v>
      </c>
      <c r="E349" s="181" t="s">
        <v>3012</v>
      </c>
      <c r="F349" s="181" t="s">
        <v>3013</v>
      </c>
      <c r="G349" s="135" t="s">
        <v>187</v>
      </c>
      <c r="H349" s="180" t="s">
        <v>3014</v>
      </c>
      <c r="I349" s="190">
        <v>42630</v>
      </c>
      <c r="J349" s="180" t="s">
        <v>30</v>
      </c>
      <c r="K349" s="165"/>
      <c r="L349" s="181"/>
      <c r="M349" s="180" t="s">
        <v>32</v>
      </c>
      <c r="N349" s="180" t="s">
        <v>723</v>
      </c>
      <c r="O349" s="163"/>
      <c r="P349" s="181"/>
      <c r="Q349" s="167"/>
      <c r="R349" s="181"/>
      <c r="S349" s="190">
        <v>42639</v>
      </c>
      <c r="T349" s="181"/>
      <c r="U349" s="181"/>
      <c r="V349" s="193">
        <v>3497.69</v>
      </c>
      <c r="W349" s="200">
        <v>0</v>
      </c>
      <c r="X349" s="180" t="s">
        <v>254</v>
      </c>
      <c r="Y349" s="205">
        <v>0</v>
      </c>
      <c r="Z349" s="200">
        <v>3497.69</v>
      </c>
      <c r="AA349" s="180" t="s">
        <v>39</v>
      </c>
      <c r="AB349" s="182"/>
    </row>
    <row r="350" spans="1:28" ht="15.75" customHeight="1" x14ac:dyDescent="0.2">
      <c r="A350" s="162">
        <v>42612</v>
      </c>
      <c r="B350" s="181"/>
      <c r="C350" s="180" t="s">
        <v>1988</v>
      </c>
      <c r="D350" s="181" t="s">
        <v>256</v>
      </c>
      <c r="E350" s="181" t="s">
        <v>1989</v>
      </c>
      <c r="F350" s="181" t="s">
        <v>1990</v>
      </c>
      <c r="G350" s="135" t="s">
        <v>187</v>
      </c>
      <c r="H350" s="180" t="s">
        <v>1991</v>
      </c>
      <c r="I350" s="190">
        <v>42656</v>
      </c>
      <c r="J350" s="180" t="s">
        <v>30</v>
      </c>
      <c r="K350" s="167"/>
      <c r="L350" s="181"/>
      <c r="M350" s="180" t="s">
        <v>186</v>
      </c>
      <c r="N350" s="180" t="s">
        <v>1992</v>
      </c>
      <c r="O350" s="163"/>
      <c r="P350" s="181"/>
      <c r="Q350" s="167"/>
      <c r="R350" s="181"/>
      <c r="S350" s="190">
        <v>42653</v>
      </c>
      <c r="T350" s="181"/>
      <c r="U350" s="181"/>
      <c r="V350" s="193">
        <v>2771.35</v>
      </c>
      <c r="W350" s="200">
        <v>0</v>
      </c>
      <c r="X350" s="180" t="s">
        <v>254</v>
      </c>
      <c r="Y350" s="205">
        <v>0</v>
      </c>
      <c r="Z350" s="200">
        <v>2771.35</v>
      </c>
      <c r="AA350" s="180" t="s">
        <v>39</v>
      </c>
      <c r="AB350" s="182"/>
    </row>
    <row r="351" spans="1:28" ht="15.75" customHeight="1" x14ac:dyDescent="0.2">
      <c r="A351" s="162">
        <v>42620</v>
      </c>
      <c r="B351" s="181"/>
      <c r="C351" s="180" t="s">
        <v>1993</v>
      </c>
      <c r="D351" s="181" t="s">
        <v>249</v>
      </c>
      <c r="E351" s="181" t="s">
        <v>1184</v>
      </c>
      <c r="F351" s="181" t="s">
        <v>1185</v>
      </c>
      <c r="G351" s="135" t="s">
        <v>187</v>
      </c>
      <c r="H351" s="180" t="s">
        <v>1994</v>
      </c>
      <c r="I351" s="190">
        <v>42627</v>
      </c>
      <c r="J351" s="180" t="s">
        <v>30</v>
      </c>
      <c r="K351" s="167"/>
      <c r="L351" s="181"/>
      <c r="M351" s="180" t="s">
        <v>190</v>
      </c>
      <c r="N351" s="180" t="s">
        <v>377</v>
      </c>
      <c r="O351" s="167"/>
      <c r="P351" s="181"/>
      <c r="Q351" s="167"/>
      <c r="R351" s="181"/>
      <c r="S351" s="190">
        <v>42647</v>
      </c>
      <c r="T351" s="181"/>
      <c r="U351" s="181"/>
      <c r="V351" s="193">
        <v>3090.04</v>
      </c>
      <c r="W351" s="200">
        <v>0</v>
      </c>
      <c r="X351" s="180" t="s">
        <v>254</v>
      </c>
      <c r="Y351" s="205">
        <v>0</v>
      </c>
      <c r="Z351" s="200">
        <v>3090.04</v>
      </c>
      <c r="AA351" s="180" t="s">
        <v>39</v>
      </c>
      <c r="AB351" s="182"/>
    </row>
    <row r="352" spans="1:28" ht="15.75" customHeight="1" x14ac:dyDescent="0.2">
      <c r="A352" s="162">
        <v>42626</v>
      </c>
      <c r="B352" s="181"/>
      <c r="C352" s="180" t="s">
        <v>1995</v>
      </c>
      <c r="D352" s="181" t="s">
        <v>276</v>
      </c>
      <c r="E352" s="181" t="s">
        <v>1561</v>
      </c>
      <c r="F352" s="181" t="s">
        <v>997</v>
      </c>
      <c r="G352" s="135" t="s">
        <v>187</v>
      </c>
      <c r="H352" s="180" t="s">
        <v>1996</v>
      </c>
      <c r="I352" s="190">
        <v>42655</v>
      </c>
      <c r="J352" s="180" t="s">
        <v>30</v>
      </c>
      <c r="K352" s="167"/>
      <c r="L352" s="181"/>
      <c r="M352" s="180" t="s">
        <v>190</v>
      </c>
      <c r="N352" s="180" t="s">
        <v>1997</v>
      </c>
      <c r="O352" s="167"/>
      <c r="P352" s="181"/>
      <c r="Q352" s="167"/>
      <c r="R352" s="181"/>
      <c r="S352" s="190">
        <v>42678</v>
      </c>
      <c r="T352" s="181"/>
      <c r="U352" s="181"/>
      <c r="V352" s="193">
        <v>1530</v>
      </c>
      <c r="W352" s="200">
        <v>0</v>
      </c>
      <c r="X352" s="178" t="s">
        <v>4247</v>
      </c>
      <c r="Y352" s="205">
        <v>0</v>
      </c>
      <c r="Z352" s="200">
        <v>1530</v>
      </c>
      <c r="AA352" s="180" t="s">
        <v>39</v>
      </c>
      <c r="AB352" s="182"/>
    </row>
    <row r="353" spans="1:28" ht="15.75" customHeight="1" x14ac:dyDescent="0.2">
      <c r="A353" s="162">
        <v>42616</v>
      </c>
      <c r="B353" s="181"/>
      <c r="C353" s="180" t="s">
        <v>1998</v>
      </c>
      <c r="D353" s="181" t="s">
        <v>249</v>
      </c>
      <c r="E353" s="181" t="s">
        <v>495</v>
      </c>
      <c r="F353" s="181" t="s">
        <v>496</v>
      </c>
      <c r="G353" s="135" t="s">
        <v>187</v>
      </c>
      <c r="H353" s="180" t="s">
        <v>1999</v>
      </c>
      <c r="I353" s="190">
        <v>42684</v>
      </c>
      <c r="J353" s="180" t="s">
        <v>30</v>
      </c>
      <c r="K353" s="167"/>
      <c r="L353" s="181"/>
      <c r="M353" s="180" t="s">
        <v>190</v>
      </c>
      <c r="N353" s="180" t="s">
        <v>473</v>
      </c>
      <c r="O353" s="163"/>
      <c r="P353" s="181"/>
      <c r="Q353" s="167"/>
      <c r="R353" s="181"/>
      <c r="S353" s="190">
        <v>42647</v>
      </c>
      <c r="T353" s="181"/>
      <c r="U353" s="181"/>
      <c r="V353" s="193">
        <v>2668.68</v>
      </c>
      <c r="W353" s="200">
        <v>0</v>
      </c>
      <c r="X353" s="180" t="s">
        <v>254</v>
      </c>
      <c r="Y353" s="205">
        <v>0</v>
      </c>
      <c r="Z353" s="200">
        <v>2668.68</v>
      </c>
      <c r="AA353" s="180" t="s">
        <v>39</v>
      </c>
      <c r="AB353" s="182"/>
    </row>
    <row r="354" spans="1:28" ht="15.75" customHeight="1" x14ac:dyDescent="0.2">
      <c r="A354" s="162">
        <v>42627</v>
      </c>
      <c r="B354" s="181"/>
      <c r="C354" s="180" t="s">
        <v>2000</v>
      </c>
      <c r="D354" s="181" t="s">
        <v>588</v>
      </c>
      <c r="E354" s="181" t="s">
        <v>792</v>
      </c>
      <c r="F354" s="181" t="s">
        <v>793</v>
      </c>
      <c r="G354" s="135" t="s">
        <v>187</v>
      </c>
      <c r="H354" s="180" t="s">
        <v>2001</v>
      </c>
      <c r="I354" s="190">
        <v>42663</v>
      </c>
      <c r="J354" s="180" t="s">
        <v>30</v>
      </c>
      <c r="K354" s="167"/>
      <c r="L354" s="181"/>
      <c r="M354" s="180" t="s">
        <v>186</v>
      </c>
      <c r="N354" s="180"/>
      <c r="O354" s="163"/>
      <c r="P354" s="181"/>
      <c r="Q354" s="167"/>
      <c r="R354" s="181"/>
      <c r="S354" s="190">
        <v>42647</v>
      </c>
      <c r="T354" s="181"/>
      <c r="U354" s="181"/>
      <c r="V354" s="193">
        <v>4681.87</v>
      </c>
      <c r="W354" s="200">
        <v>0</v>
      </c>
      <c r="X354" s="180" t="s">
        <v>254</v>
      </c>
      <c r="Y354" s="205">
        <v>0</v>
      </c>
      <c r="Z354" s="200">
        <v>4681.87</v>
      </c>
      <c r="AA354" s="180" t="s">
        <v>39</v>
      </c>
      <c r="AB354" s="182"/>
    </row>
    <row r="355" spans="1:28" ht="15.75" customHeight="1" x14ac:dyDescent="0.2">
      <c r="A355" s="162">
        <v>42587</v>
      </c>
      <c r="B355" s="181"/>
      <c r="C355" s="180" t="s">
        <v>2002</v>
      </c>
      <c r="D355" s="181" t="s">
        <v>300</v>
      </c>
      <c r="E355" s="181" t="s">
        <v>359</v>
      </c>
      <c r="F355" s="181" t="s">
        <v>360</v>
      </c>
      <c r="G355" s="135" t="s">
        <v>187</v>
      </c>
      <c r="H355" s="180" t="s">
        <v>2003</v>
      </c>
      <c r="I355" s="190">
        <v>42665</v>
      </c>
      <c r="J355" s="180" t="s">
        <v>30</v>
      </c>
      <c r="K355" s="167"/>
      <c r="L355" s="181"/>
      <c r="M355" s="180" t="s">
        <v>186</v>
      </c>
      <c r="N355" s="180"/>
      <c r="O355" s="163"/>
      <c r="P355" s="181"/>
      <c r="Q355" s="167"/>
      <c r="R355" s="181"/>
      <c r="S355" s="190">
        <v>42719</v>
      </c>
      <c r="T355" s="181"/>
      <c r="U355" s="181"/>
      <c r="V355" s="193">
        <v>2400</v>
      </c>
      <c r="W355" s="200">
        <v>0</v>
      </c>
      <c r="X355" s="180" t="s">
        <v>254</v>
      </c>
      <c r="Y355" s="205">
        <v>0</v>
      </c>
      <c r="Z355" s="200">
        <v>2400</v>
      </c>
      <c r="AA355" s="180" t="s">
        <v>39</v>
      </c>
      <c r="AB355" s="182"/>
    </row>
    <row r="356" spans="1:28" ht="15.75" customHeight="1" x14ac:dyDescent="0.2">
      <c r="A356" s="162">
        <v>42627</v>
      </c>
      <c r="B356" s="181"/>
      <c r="C356" s="180" t="s">
        <v>2004</v>
      </c>
      <c r="D356" s="181" t="s">
        <v>249</v>
      </c>
      <c r="E356" s="181" t="s">
        <v>380</v>
      </c>
      <c r="F356" s="181" t="s">
        <v>381</v>
      </c>
      <c r="G356" s="135" t="s">
        <v>187</v>
      </c>
      <c r="H356" s="180" t="s">
        <v>2005</v>
      </c>
      <c r="I356" s="190">
        <v>42634</v>
      </c>
      <c r="J356" s="180" t="s">
        <v>30</v>
      </c>
      <c r="K356" s="167"/>
      <c r="L356" s="181"/>
      <c r="M356" s="180" t="s">
        <v>190</v>
      </c>
      <c r="N356" s="180" t="s">
        <v>2006</v>
      </c>
      <c r="O356" s="167"/>
      <c r="P356" s="181" t="s">
        <v>2007</v>
      </c>
      <c r="Q356" s="167"/>
      <c r="R356" s="181" t="s">
        <v>293</v>
      </c>
      <c r="S356" s="190">
        <v>42647</v>
      </c>
      <c r="T356" s="181"/>
      <c r="U356" s="181"/>
      <c r="V356" s="193">
        <v>2434.58</v>
      </c>
      <c r="W356" s="200">
        <v>0</v>
      </c>
      <c r="X356" s="180" t="s">
        <v>254</v>
      </c>
      <c r="Y356" s="205">
        <v>0</v>
      </c>
      <c r="Z356" s="200">
        <v>2434.58</v>
      </c>
      <c r="AA356" s="180" t="s">
        <v>39</v>
      </c>
      <c r="AB356" s="182"/>
    </row>
    <row r="357" spans="1:28" ht="15.75" customHeight="1" x14ac:dyDescent="0.2">
      <c r="A357" s="162">
        <v>42618</v>
      </c>
      <c r="B357" s="181"/>
      <c r="C357" s="180" t="s">
        <v>2008</v>
      </c>
      <c r="D357" s="181" t="s">
        <v>249</v>
      </c>
      <c r="E357" s="181" t="s">
        <v>2009</v>
      </c>
      <c r="F357" s="181" t="s">
        <v>2010</v>
      </c>
      <c r="G357" s="135" t="s">
        <v>187</v>
      </c>
      <c r="H357" s="180" t="s">
        <v>2011</v>
      </c>
      <c r="I357" s="190">
        <v>42628</v>
      </c>
      <c r="J357" s="180" t="s">
        <v>30</v>
      </c>
      <c r="K357" s="167"/>
      <c r="L357" s="181"/>
      <c r="M357" s="180" t="s">
        <v>32</v>
      </c>
      <c r="N357" s="180" t="s">
        <v>255</v>
      </c>
      <c r="O357" s="167"/>
      <c r="P357" s="181" t="s">
        <v>408</v>
      </c>
      <c r="Q357" s="167"/>
      <c r="R357" s="181"/>
      <c r="S357" s="190">
        <v>42660</v>
      </c>
      <c r="T357" s="181"/>
      <c r="U357" s="181"/>
      <c r="V357" s="193">
        <v>2809.13</v>
      </c>
      <c r="W357" s="200">
        <v>0</v>
      </c>
      <c r="X357" s="180" t="s">
        <v>254</v>
      </c>
      <c r="Y357" s="205">
        <v>0</v>
      </c>
      <c r="Z357" s="200">
        <v>2809.13</v>
      </c>
      <c r="AA357" s="180" t="s">
        <v>39</v>
      </c>
      <c r="AB357" s="182"/>
    </row>
    <row r="358" spans="1:28" ht="15.75" customHeight="1" x14ac:dyDescent="0.2">
      <c r="A358" s="162">
        <v>42593</v>
      </c>
      <c r="B358" s="181"/>
      <c r="C358" s="180" t="s">
        <v>2012</v>
      </c>
      <c r="D358" s="181" t="s">
        <v>261</v>
      </c>
      <c r="E358" s="181" t="s">
        <v>2013</v>
      </c>
      <c r="F358" s="181" t="s">
        <v>2014</v>
      </c>
      <c r="G358" s="135" t="s">
        <v>187</v>
      </c>
      <c r="H358" s="180" t="s">
        <v>2015</v>
      </c>
      <c r="I358" s="190">
        <v>42669</v>
      </c>
      <c r="J358" s="180" t="s">
        <v>30</v>
      </c>
      <c r="K358" s="167"/>
      <c r="L358" s="181"/>
      <c r="M358" s="180" t="s">
        <v>190</v>
      </c>
      <c r="N358" s="180"/>
      <c r="O358" s="163"/>
      <c r="P358" s="181"/>
      <c r="Q358" s="167"/>
      <c r="R358" s="181"/>
      <c r="S358" s="190">
        <v>42654</v>
      </c>
      <c r="T358" s="181"/>
      <c r="U358" s="181"/>
      <c r="V358" s="193">
        <v>1616.63</v>
      </c>
      <c r="W358" s="200">
        <v>0</v>
      </c>
      <c r="X358" s="180" t="s">
        <v>254</v>
      </c>
      <c r="Y358" s="205">
        <v>0</v>
      </c>
      <c r="Z358" s="200">
        <v>1616.63</v>
      </c>
      <c r="AA358" s="180" t="s">
        <v>39</v>
      </c>
      <c r="AB358" s="182"/>
    </row>
    <row r="359" spans="1:28" ht="15.75" customHeight="1" x14ac:dyDescent="0.2">
      <c r="A359" s="162">
        <v>42630</v>
      </c>
      <c r="B359" s="181"/>
      <c r="C359" s="180" t="s">
        <v>2016</v>
      </c>
      <c r="D359" s="181" t="s">
        <v>249</v>
      </c>
      <c r="E359" s="181" t="s">
        <v>2017</v>
      </c>
      <c r="F359" s="181" t="s">
        <v>2018</v>
      </c>
      <c r="G359" s="135" t="s">
        <v>187</v>
      </c>
      <c r="H359" s="180" t="s">
        <v>2019</v>
      </c>
      <c r="I359" s="190">
        <v>42632</v>
      </c>
      <c r="J359" s="180" t="s">
        <v>30</v>
      </c>
      <c r="K359" s="167"/>
      <c r="L359" s="181"/>
      <c r="M359" s="180" t="s">
        <v>190</v>
      </c>
      <c r="N359" s="180" t="s">
        <v>2020</v>
      </c>
      <c r="O359" s="163"/>
      <c r="P359" s="181"/>
      <c r="Q359" s="167"/>
      <c r="R359" s="181"/>
      <c r="S359" s="190">
        <v>42647</v>
      </c>
      <c r="T359" s="181"/>
      <c r="U359" s="181"/>
      <c r="V359" s="193">
        <v>2340.94</v>
      </c>
      <c r="W359" s="200">
        <v>0</v>
      </c>
      <c r="X359" s="180" t="s">
        <v>254</v>
      </c>
      <c r="Y359" s="205">
        <v>0</v>
      </c>
      <c r="Z359" s="200">
        <v>2340.94</v>
      </c>
      <c r="AA359" s="180" t="s">
        <v>39</v>
      </c>
      <c r="AB359" s="182"/>
    </row>
    <row r="360" spans="1:28" ht="15.75" customHeight="1" x14ac:dyDescent="0.2">
      <c r="A360" s="162">
        <v>42632</v>
      </c>
      <c r="B360" s="181"/>
      <c r="C360" s="180" t="s">
        <v>2023</v>
      </c>
      <c r="D360" s="181" t="s">
        <v>761</v>
      </c>
      <c r="E360" s="181" t="s">
        <v>762</v>
      </c>
      <c r="F360" s="181" t="s">
        <v>763</v>
      </c>
      <c r="G360" s="135" t="s">
        <v>187</v>
      </c>
      <c r="H360" s="180" t="s">
        <v>2024</v>
      </c>
      <c r="I360" s="190">
        <v>42706</v>
      </c>
      <c r="J360" s="180" t="s">
        <v>30</v>
      </c>
      <c r="K360" s="167"/>
      <c r="L360" s="181"/>
      <c r="M360" s="180" t="s">
        <v>192</v>
      </c>
      <c r="N360" s="180" t="s">
        <v>1237</v>
      </c>
      <c r="O360" s="167"/>
      <c r="P360" s="181"/>
      <c r="Q360" s="167"/>
      <c r="R360" s="181"/>
      <c r="S360" s="190">
        <v>42675</v>
      </c>
      <c r="T360" s="181"/>
      <c r="U360" s="181"/>
      <c r="V360" s="193">
        <v>1800</v>
      </c>
      <c r="W360" s="200">
        <v>0</v>
      </c>
      <c r="X360" s="180" t="s">
        <v>254</v>
      </c>
      <c r="Y360" s="205">
        <v>0</v>
      </c>
      <c r="Z360" s="200">
        <v>1800</v>
      </c>
      <c r="AA360" s="180" t="s">
        <v>39</v>
      </c>
      <c r="AB360" s="182"/>
    </row>
    <row r="361" spans="1:28" ht="15.75" customHeight="1" x14ac:dyDescent="0.2">
      <c r="A361" s="162">
        <v>42632</v>
      </c>
      <c r="B361" s="181"/>
      <c r="C361" s="180" t="s">
        <v>2033</v>
      </c>
      <c r="D361" s="181" t="s">
        <v>249</v>
      </c>
      <c r="E361" s="181" t="s">
        <v>2034</v>
      </c>
      <c r="F361" s="181" t="s">
        <v>2035</v>
      </c>
      <c r="G361" s="135" t="s">
        <v>187</v>
      </c>
      <c r="H361" s="180" t="s">
        <v>2036</v>
      </c>
      <c r="I361" s="190">
        <v>42633</v>
      </c>
      <c r="J361" s="180" t="s">
        <v>30</v>
      </c>
      <c r="K361" s="167"/>
      <c r="L361" s="181"/>
      <c r="M361" s="180" t="s">
        <v>190</v>
      </c>
      <c r="N361" s="180"/>
      <c r="O361" s="163"/>
      <c r="P361" s="181"/>
      <c r="Q361" s="167"/>
      <c r="R361" s="181"/>
      <c r="S361" s="190">
        <v>42653</v>
      </c>
      <c r="T361" s="181"/>
      <c r="U361" s="181"/>
      <c r="V361" s="193">
        <v>2809.13</v>
      </c>
      <c r="W361" s="200">
        <v>0</v>
      </c>
      <c r="X361" s="180" t="s">
        <v>254</v>
      </c>
      <c r="Y361" s="205">
        <v>0</v>
      </c>
      <c r="Z361" s="200">
        <v>2809.13</v>
      </c>
      <c r="AA361" s="180" t="s">
        <v>39</v>
      </c>
      <c r="AB361" s="182"/>
    </row>
    <row r="362" spans="1:28" ht="15.75" customHeight="1" x14ac:dyDescent="0.2">
      <c r="A362" s="162">
        <v>42632</v>
      </c>
      <c r="B362" s="181"/>
      <c r="C362" s="180" t="s">
        <v>2041</v>
      </c>
      <c r="D362" s="181" t="s">
        <v>325</v>
      </c>
      <c r="E362" s="181" t="s">
        <v>378</v>
      </c>
      <c r="F362" s="181" t="s">
        <v>379</v>
      </c>
      <c r="G362" s="135" t="s">
        <v>187</v>
      </c>
      <c r="H362" s="180" t="s">
        <v>2042</v>
      </c>
      <c r="I362" s="190">
        <v>42724</v>
      </c>
      <c r="J362" s="180" t="s">
        <v>30</v>
      </c>
      <c r="K362" s="167"/>
      <c r="L362" s="181"/>
      <c r="M362" s="180" t="s">
        <v>186</v>
      </c>
      <c r="N362" s="180" t="s">
        <v>2043</v>
      </c>
      <c r="O362" s="163"/>
      <c r="P362" s="181"/>
      <c r="Q362" s="167"/>
      <c r="R362" s="181"/>
      <c r="S362" s="190">
        <v>42647</v>
      </c>
      <c r="T362" s="181"/>
      <c r="U362" s="181"/>
      <c r="V362" s="193">
        <v>1755</v>
      </c>
      <c r="W362" s="200">
        <v>0</v>
      </c>
      <c r="X362" s="180" t="s">
        <v>4248</v>
      </c>
      <c r="Y362" s="205">
        <v>0</v>
      </c>
      <c r="Z362" s="200">
        <v>1755</v>
      </c>
      <c r="AA362" s="180" t="s">
        <v>39</v>
      </c>
      <c r="AB362" s="182"/>
    </row>
    <row r="363" spans="1:28" ht="15.75" customHeight="1" x14ac:dyDescent="0.2">
      <c r="A363" s="162">
        <v>42632</v>
      </c>
      <c r="B363" s="181"/>
      <c r="C363" s="180" t="s">
        <v>2048</v>
      </c>
      <c r="D363" s="181" t="s">
        <v>256</v>
      </c>
      <c r="E363" s="181" t="s">
        <v>2049</v>
      </c>
      <c r="F363" s="181" t="s">
        <v>2050</v>
      </c>
      <c r="G363" s="135" t="s">
        <v>187</v>
      </c>
      <c r="H363" s="180" t="s">
        <v>2051</v>
      </c>
      <c r="I363" s="190">
        <v>42677</v>
      </c>
      <c r="J363" s="180" t="s">
        <v>30</v>
      </c>
      <c r="K363" s="167"/>
      <c r="L363" s="181"/>
      <c r="M363" s="180" t="s">
        <v>190</v>
      </c>
      <c r="N363" s="180" t="s">
        <v>2052</v>
      </c>
      <c r="O363" s="163"/>
      <c r="P363" s="181"/>
      <c r="Q363" s="167"/>
      <c r="R363" s="181"/>
      <c r="S363" s="190">
        <v>42660</v>
      </c>
      <c r="T363" s="181"/>
      <c r="U363" s="181"/>
      <c r="V363" s="193">
        <v>2595.4</v>
      </c>
      <c r="W363" s="200">
        <v>0</v>
      </c>
      <c r="X363" s="180" t="s">
        <v>254</v>
      </c>
      <c r="Y363" s="205">
        <v>0</v>
      </c>
      <c r="Z363" s="200">
        <v>2595.4</v>
      </c>
      <c r="AA363" s="180" t="s">
        <v>39</v>
      </c>
      <c r="AB363" s="182"/>
    </row>
    <row r="364" spans="1:28" ht="15.75" customHeight="1" x14ac:dyDescent="0.2">
      <c r="A364" s="162">
        <v>42627</v>
      </c>
      <c r="B364" s="181"/>
      <c r="C364" s="180" t="s">
        <v>2053</v>
      </c>
      <c r="D364" s="181" t="s">
        <v>249</v>
      </c>
      <c r="E364" s="181" t="s">
        <v>449</v>
      </c>
      <c r="F364" s="181" t="s">
        <v>711</v>
      </c>
      <c r="G364" s="135" t="s">
        <v>187</v>
      </c>
      <c r="H364" s="180" t="s">
        <v>2054</v>
      </c>
      <c r="I364" s="190">
        <v>42648</v>
      </c>
      <c r="J364" s="180" t="s">
        <v>30</v>
      </c>
      <c r="K364" s="167"/>
      <c r="L364" s="181"/>
      <c r="M364" s="180" t="s">
        <v>190</v>
      </c>
      <c r="N364" s="180" t="s">
        <v>490</v>
      </c>
      <c r="O364" s="163"/>
      <c r="P364" s="181"/>
      <c r="Q364" s="167"/>
      <c r="R364" s="181"/>
      <c r="S364" s="190">
        <v>42653</v>
      </c>
      <c r="T364" s="181"/>
      <c r="U364" s="181"/>
      <c r="V364" s="193">
        <v>2575.0300000000002</v>
      </c>
      <c r="W364" s="200">
        <v>0</v>
      </c>
      <c r="X364" s="180" t="s">
        <v>254</v>
      </c>
      <c r="Y364" s="205">
        <v>0</v>
      </c>
      <c r="Z364" s="200">
        <v>2575.0300000000002</v>
      </c>
      <c r="AA364" s="180" t="s">
        <v>39</v>
      </c>
      <c r="AB364" s="182"/>
    </row>
    <row r="365" spans="1:28" ht="15.75" customHeight="1" x14ac:dyDescent="0.2">
      <c r="A365" s="162">
        <v>42614</v>
      </c>
      <c r="B365" s="181"/>
      <c r="C365" s="180" t="s">
        <v>2055</v>
      </c>
      <c r="D365" s="181" t="s">
        <v>276</v>
      </c>
      <c r="E365" s="181" t="s">
        <v>462</v>
      </c>
      <c r="F365" s="181" t="s">
        <v>463</v>
      </c>
      <c r="G365" s="135" t="s">
        <v>187</v>
      </c>
      <c r="H365" s="180" t="s">
        <v>2056</v>
      </c>
      <c r="I365" s="190">
        <v>42667</v>
      </c>
      <c r="J365" s="180" t="s">
        <v>30</v>
      </c>
      <c r="K365" s="167"/>
      <c r="L365" s="181"/>
      <c r="M365" s="180" t="s">
        <v>32</v>
      </c>
      <c r="N365" s="180" t="s">
        <v>981</v>
      </c>
      <c r="O365" s="167"/>
      <c r="P365" s="181"/>
      <c r="Q365" s="167"/>
      <c r="R365" s="181"/>
      <c r="S365" s="190">
        <v>42648</v>
      </c>
      <c r="T365" s="181"/>
      <c r="U365" s="181"/>
      <c r="V365" s="193">
        <v>1530</v>
      </c>
      <c r="W365" s="200">
        <v>0</v>
      </c>
      <c r="X365" s="180" t="s">
        <v>254</v>
      </c>
      <c r="Y365" s="205">
        <v>0</v>
      </c>
      <c r="Z365" s="200">
        <v>1530</v>
      </c>
      <c r="AA365" s="180" t="s">
        <v>39</v>
      </c>
      <c r="AB365" s="182"/>
    </row>
    <row r="366" spans="1:28" ht="15.75" customHeight="1" x14ac:dyDescent="0.2">
      <c r="A366" s="162">
        <v>42605</v>
      </c>
      <c r="B366" s="181"/>
      <c r="C366" s="180" t="s">
        <v>2057</v>
      </c>
      <c r="D366" s="181" t="s">
        <v>304</v>
      </c>
      <c r="E366" s="181" t="s">
        <v>384</v>
      </c>
      <c r="F366" s="181" t="s">
        <v>385</v>
      </c>
      <c r="G366" s="135" t="s">
        <v>187</v>
      </c>
      <c r="H366" s="180" t="s">
        <v>2058</v>
      </c>
      <c r="I366" s="190">
        <v>42710</v>
      </c>
      <c r="J366" s="180" t="s">
        <v>30</v>
      </c>
      <c r="K366" s="167" t="s">
        <v>31</v>
      </c>
      <c r="L366" s="181"/>
      <c r="M366" s="180" t="s">
        <v>186</v>
      </c>
      <c r="N366" s="180" t="s">
        <v>2059</v>
      </c>
      <c r="O366" s="167" t="s">
        <v>192</v>
      </c>
      <c r="P366" s="181" t="s">
        <v>2060</v>
      </c>
      <c r="Q366" s="167" t="s">
        <v>37</v>
      </c>
      <c r="R366" s="181" t="s">
        <v>2061</v>
      </c>
      <c r="S366" s="190">
        <v>42725</v>
      </c>
      <c r="T366" s="181"/>
      <c r="U366" s="181"/>
      <c r="V366" s="193">
        <v>3780</v>
      </c>
      <c r="W366" s="200">
        <v>0</v>
      </c>
      <c r="X366" s="180" t="s">
        <v>254</v>
      </c>
      <c r="Y366" s="205">
        <v>1890</v>
      </c>
      <c r="Z366" s="200">
        <v>1890</v>
      </c>
      <c r="AA366" s="180" t="s">
        <v>39</v>
      </c>
      <c r="AB366" s="182"/>
    </row>
    <row r="367" spans="1:28" ht="15.75" customHeight="1" x14ac:dyDescent="0.2">
      <c r="A367" s="162">
        <v>42606</v>
      </c>
      <c r="B367" s="181"/>
      <c r="C367" s="180" t="s">
        <v>2072</v>
      </c>
      <c r="D367" s="181" t="s">
        <v>265</v>
      </c>
      <c r="E367" s="181" t="s">
        <v>1383</v>
      </c>
      <c r="F367" s="181" t="s">
        <v>1384</v>
      </c>
      <c r="G367" s="135" t="s">
        <v>187</v>
      </c>
      <c r="H367" s="180" t="s">
        <v>2073</v>
      </c>
      <c r="I367" s="190">
        <v>42611</v>
      </c>
      <c r="J367" s="180" t="s">
        <v>30</v>
      </c>
      <c r="K367" s="167" t="s">
        <v>31</v>
      </c>
      <c r="L367" s="181"/>
      <c r="M367" s="180" t="s">
        <v>186</v>
      </c>
      <c r="N367" s="180" t="s">
        <v>2074</v>
      </c>
      <c r="O367" s="167" t="s">
        <v>33</v>
      </c>
      <c r="P367" s="181" t="s">
        <v>333</v>
      </c>
      <c r="Q367" s="167" t="s">
        <v>37</v>
      </c>
      <c r="R367" s="181" t="s">
        <v>2066</v>
      </c>
      <c r="S367" s="190">
        <v>42719</v>
      </c>
      <c r="T367" s="181"/>
      <c r="U367" s="181"/>
      <c r="V367" s="193">
        <v>4418.1000000000004</v>
      </c>
      <c r="W367" s="200">
        <v>0</v>
      </c>
      <c r="X367" s="180" t="s">
        <v>254</v>
      </c>
      <c r="Y367" s="205">
        <v>2209.04</v>
      </c>
      <c r="Z367" s="200">
        <v>2209.06</v>
      </c>
      <c r="AA367" s="180" t="s">
        <v>39</v>
      </c>
      <c r="AB367" s="182"/>
    </row>
    <row r="368" spans="1:28" ht="15.75" customHeight="1" x14ac:dyDescent="0.2">
      <c r="A368" s="162">
        <v>42599</v>
      </c>
      <c r="B368" s="181"/>
      <c r="C368" s="180" t="s">
        <v>2880</v>
      </c>
      <c r="D368" s="181" t="s">
        <v>426</v>
      </c>
      <c r="E368" s="181" t="s">
        <v>427</v>
      </c>
      <c r="F368" s="181" t="s">
        <v>486</v>
      </c>
      <c r="G368" s="135" t="s">
        <v>187</v>
      </c>
      <c r="H368" s="180" t="s">
        <v>2881</v>
      </c>
      <c r="I368" s="190">
        <v>42599</v>
      </c>
      <c r="J368" s="180" t="s">
        <v>30</v>
      </c>
      <c r="K368" s="165"/>
      <c r="L368" s="181"/>
      <c r="M368" s="180" t="s">
        <v>192</v>
      </c>
      <c r="N368" s="180" t="s">
        <v>2512</v>
      </c>
      <c r="O368" s="163"/>
      <c r="P368" s="181"/>
      <c r="Q368" s="167"/>
      <c r="R368" s="181"/>
      <c r="S368" s="190">
        <v>42641</v>
      </c>
      <c r="T368" s="181"/>
      <c r="U368" s="181"/>
      <c r="V368" s="193">
        <v>1832.47</v>
      </c>
      <c r="W368" s="200">
        <v>0</v>
      </c>
      <c r="X368" s="180" t="s">
        <v>254</v>
      </c>
      <c r="Y368" s="205">
        <v>0</v>
      </c>
      <c r="Z368" s="200">
        <v>1832.47</v>
      </c>
      <c r="AA368" s="180" t="s">
        <v>39</v>
      </c>
      <c r="AB368" s="182"/>
    </row>
    <row r="369" spans="1:28" ht="15.75" customHeight="1" x14ac:dyDescent="0.2">
      <c r="A369" s="162">
        <v>42600</v>
      </c>
      <c r="B369" s="181"/>
      <c r="C369" s="180" t="s">
        <v>2075</v>
      </c>
      <c r="D369" s="181" t="s">
        <v>588</v>
      </c>
      <c r="E369" s="181" t="s">
        <v>2076</v>
      </c>
      <c r="F369" s="181" t="s">
        <v>2077</v>
      </c>
      <c r="G369" s="135" t="s">
        <v>187</v>
      </c>
      <c r="H369" s="180" t="s">
        <v>2078</v>
      </c>
      <c r="I369" s="190">
        <v>42602</v>
      </c>
      <c r="J369" s="180" t="s">
        <v>30</v>
      </c>
      <c r="K369" s="167"/>
      <c r="L369" s="181"/>
      <c r="M369" s="180" t="s">
        <v>190</v>
      </c>
      <c r="N369" s="180" t="s">
        <v>2079</v>
      </c>
      <c r="O369" s="167"/>
      <c r="P369" s="181"/>
      <c r="Q369" s="167"/>
      <c r="R369" s="181"/>
      <c r="S369" s="190">
        <v>42660</v>
      </c>
      <c r="T369" s="181"/>
      <c r="U369" s="181"/>
      <c r="V369" s="193">
        <v>3090.04</v>
      </c>
      <c r="W369" s="200">
        <v>0</v>
      </c>
      <c r="X369" s="180" t="s">
        <v>254</v>
      </c>
      <c r="Y369" s="205">
        <v>0</v>
      </c>
      <c r="Z369" s="200">
        <v>3090.04</v>
      </c>
      <c r="AA369" s="180" t="s">
        <v>39</v>
      </c>
      <c r="AB369" s="182"/>
    </row>
    <row r="370" spans="1:28" ht="15.75" customHeight="1" x14ac:dyDescent="0.2">
      <c r="A370" s="162">
        <v>42635</v>
      </c>
      <c r="B370" s="181"/>
      <c r="C370" s="180" t="s">
        <v>2080</v>
      </c>
      <c r="D370" s="181" t="s">
        <v>2081</v>
      </c>
      <c r="E370" s="181" t="s">
        <v>762</v>
      </c>
      <c r="F370" s="181" t="s">
        <v>763</v>
      </c>
      <c r="G370" s="135" t="s">
        <v>187</v>
      </c>
      <c r="H370" s="180" t="s">
        <v>2082</v>
      </c>
      <c r="I370" s="190">
        <v>42706</v>
      </c>
      <c r="J370" s="180" t="s">
        <v>30</v>
      </c>
      <c r="K370" s="167" t="s">
        <v>31</v>
      </c>
      <c r="L370" s="181"/>
      <c r="M370" s="180" t="s">
        <v>37</v>
      </c>
      <c r="N370" s="180" t="s">
        <v>1495</v>
      </c>
      <c r="O370" s="167" t="s">
        <v>186</v>
      </c>
      <c r="P370" s="181" t="s">
        <v>948</v>
      </c>
      <c r="Q370" s="167"/>
      <c r="R370" s="181"/>
      <c r="S370" s="190">
        <v>42689</v>
      </c>
      <c r="T370" s="181"/>
      <c r="U370" s="181"/>
      <c r="V370" s="193">
        <v>1800</v>
      </c>
      <c r="W370" s="200">
        <v>0</v>
      </c>
      <c r="X370" s="180" t="s">
        <v>254</v>
      </c>
      <c r="Y370" s="205">
        <v>900</v>
      </c>
      <c r="Z370" s="200">
        <v>900</v>
      </c>
      <c r="AA370" s="180" t="s">
        <v>39</v>
      </c>
      <c r="AB370" s="182"/>
    </row>
    <row r="371" spans="1:28" ht="15.75" customHeight="1" x14ac:dyDescent="0.2">
      <c r="A371" s="162">
        <v>42635</v>
      </c>
      <c r="B371" s="181"/>
      <c r="C371" s="180" t="s">
        <v>2087</v>
      </c>
      <c r="D371" s="181" t="s">
        <v>2088</v>
      </c>
      <c r="E371" s="181" t="s">
        <v>2089</v>
      </c>
      <c r="F371" s="181" t="s">
        <v>2090</v>
      </c>
      <c r="G371" s="135" t="s">
        <v>187</v>
      </c>
      <c r="H371" s="180" t="s">
        <v>2091</v>
      </c>
      <c r="I371" s="190">
        <v>42751</v>
      </c>
      <c r="J371" s="180" t="s">
        <v>30</v>
      </c>
      <c r="K371" s="167"/>
      <c r="L371" s="181"/>
      <c r="M371" s="180" t="s">
        <v>190</v>
      </c>
      <c r="N371" s="180"/>
      <c r="O371" s="163"/>
      <c r="P371" s="181"/>
      <c r="Q371" s="167"/>
      <c r="R371" s="181"/>
      <c r="S371" s="190">
        <v>42711</v>
      </c>
      <c r="T371" s="181"/>
      <c r="U371" s="181"/>
      <c r="V371" s="193">
        <v>1680.8</v>
      </c>
      <c r="W371" s="200">
        <v>0</v>
      </c>
      <c r="X371" s="180" t="s">
        <v>254</v>
      </c>
      <c r="Y371" s="205">
        <v>0</v>
      </c>
      <c r="Z371" s="200">
        <v>1680.8</v>
      </c>
      <c r="AA371" s="180" t="s">
        <v>39</v>
      </c>
      <c r="AB371" s="182"/>
    </row>
    <row r="372" spans="1:28" ht="15.75" customHeight="1" x14ac:dyDescent="0.2">
      <c r="A372" s="162">
        <v>42627</v>
      </c>
      <c r="B372" s="181"/>
      <c r="C372" s="180" t="s">
        <v>2092</v>
      </c>
      <c r="D372" s="181" t="s">
        <v>244</v>
      </c>
      <c r="E372" s="181" t="s">
        <v>522</v>
      </c>
      <c r="F372" s="181" t="s">
        <v>523</v>
      </c>
      <c r="G372" s="135" t="s">
        <v>187</v>
      </c>
      <c r="H372" s="180" t="s">
        <v>2093</v>
      </c>
      <c r="I372" s="190">
        <v>42671</v>
      </c>
      <c r="J372" s="180" t="s">
        <v>30</v>
      </c>
      <c r="K372" s="167"/>
      <c r="L372" s="181"/>
      <c r="M372" s="180" t="s">
        <v>181</v>
      </c>
      <c r="N372" s="180" t="s">
        <v>2094</v>
      </c>
      <c r="O372" s="167"/>
      <c r="P372" s="181"/>
      <c r="Q372" s="167"/>
      <c r="R372" s="181"/>
      <c r="S372" s="190">
        <v>42653</v>
      </c>
      <c r="T372" s="181"/>
      <c r="U372" s="181"/>
      <c r="V372" s="193">
        <v>2678.98</v>
      </c>
      <c r="W372" s="200">
        <v>0</v>
      </c>
      <c r="X372" s="180" t="s">
        <v>254</v>
      </c>
      <c r="Y372" s="205">
        <v>0</v>
      </c>
      <c r="Z372" s="200">
        <v>2678.98</v>
      </c>
      <c r="AA372" s="180" t="s">
        <v>39</v>
      </c>
      <c r="AB372" s="182"/>
    </row>
    <row r="373" spans="1:28" ht="15.75" customHeight="1" x14ac:dyDescent="0.2">
      <c r="A373" s="162">
        <v>42639</v>
      </c>
      <c r="B373" s="181"/>
      <c r="C373" s="180" t="s">
        <v>2107</v>
      </c>
      <c r="D373" s="181" t="s">
        <v>253</v>
      </c>
      <c r="E373" s="181" t="s">
        <v>2108</v>
      </c>
      <c r="F373" s="181" t="s">
        <v>2109</v>
      </c>
      <c r="G373" s="135" t="s">
        <v>187</v>
      </c>
      <c r="H373" s="180" t="s">
        <v>2110</v>
      </c>
      <c r="I373" s="190">
        <v>42670</v>
      </c>
      <c r="J373" s="180" t="s">
        <v>30</v>
      </c>
      <c r="K373" s="167"/>
      <c r="L373" s="181"/>
      <c r="M373" s="180" t="s">
        <v>190</v>
      </c>
      <c r="N373" s="180" t="s">
        <v>293</v>
      </c>
      <c r="O373" s="167" t="s">
        <v>32</v>
      </c>
      <c r="P373" s="181" t="s">
        <v>399</v>
      </c>
      <c r="Q373" s="167"/>
      <c r="R373" s="181"/>
      <c r="S373" s="190">
        <v>42676</v>
      </c>
      <c r="T373" s="181"/>
      <c r="U373" s="181"/>
      <c r="V373" s="193">
        <v>1050.46</v>
      </c>
      <c r="W373" s="200">
        <v>0</v>
      </c>
      <c r="X373" s="180" t="s">
        <v>254</v>
      </c>
      <c r="Y373" s="205">
        <v>0</v>
      </c>
      <c r="Z373" s="200">
        <v>1050.46</v>
      </c>
      <c r="AA373" s="180" t="s">
        <v>39</v>
      </c>
      <c r="AB373" s="182"/>
    </row>
    <row r="374" spans="1:28" ht="15.75" customHeight="1" x14ac:dyDescent="0.2">
      <c r="A374" s="162">
        <v>42634</v>
      </c>
      <c r="B374" s="181"/>
      <c r="C374" s="180" t="s">
        <v>2115</v>
      </c>
      <c r="D374" s="181" t="s">
        <v>249</v>
      </c>
      <c r="E374" s="181" t="s">
        <v>1478</v>
      </c>
      <c r="F374" s="181" t="s">
        <v>1479</v>
      </c>
      <c r="G374" s="135" t="s">
        <v>187</v>
      </c>
      <c r="H374" s="180" t="s">
        <v>2116</v>
      </c>
      <c r="I374" s="190">
        <v>42685</v>
      </c>
      <c r="J374" s="180" t="s">
        <v>30</v>
      </c>
      <c r="K374" s="167"/>
      <c r="L374" s="181"/>
      <c r="M374" s="180" t="s">
        <v>190</v>
      </c>
      <c r="N374" s="180" t="s">
        <v>829</v>
      </c>
      <c r="O374" s="167"/>
      <c r="P374" s="181"/>
      <c r="Q374" s="167"/>
      <c r="R374" s="181"/>
      <c r="S374" s="190">
        <v>42703</v>
      </c>
      <c r="T374" s="181"/>
      <c r="U374" s="181"/>
      <c r="V374" s="193">
        <v>2040.71</v>
      </c>
      <c r="W374" s="200">
        <v>0</v>
      </c>
      <c r="X374" s="180" t="s">
        <v>254</v>
      </c>
      <c r="Y374" s="205">
        <v>0</v>
      </c>
      <c r="Z374" s="200">
        <v>2040.71</v>
      </c>
      <c r="AA374" s="180" t="s">
        <v>1918</v>
      </c>
      <c r="AB374" s="182"/>
    </row>
    <row r="375" spans="1:28" ht="15.75" customHeight="1" x14ac:dyDescent="0.2">
      <c r="A375" s="162">
        <v>42583</v>
      </c>
      <c r="B375" s="181"/>
      <c r="C375" s="180" t="s">
        <v>2117</v>
      </c>
      <c r="D375" s="181" t="s">
        <v>275</v>
      </c>
      <c r="E375" s="181" t="s">
        <v>482</v>
      </c>
      <c r="F375" s="181" t="s">
        <v>483</v>
      </c>
      <c r="G375" s="135" t="s">
        <v>187</v>
      </c>
      <c r="H375" s="180" t="s">
        <v>2118</v>
      </c>
      <c r="I375" s="190">
        <v>42583</v>
      </c>
      <c r="J375" s="180" t="s">
        <v>30</v>
      </c>
      <c r="K375" s="167"/>
      <c r="L375" s="181"/>
      <c r="M375" s="180" t="s">
        <v>186</v>
      </c>
      <c r="N375" s="180" t="s">
        <v>2119</v>
      </c>
      <c r="O375" s="163"/>
      <c r="P375" s="181"/>
      <c r="Q375" s="167"/>
      <c r="R375" s="181"/>
      <c r="S375" s="190">
        <v>42648</v>
      </c>
      <c r="T375" s="181"/>
      <c r="U375" s="181"/>
      <c r="V375" s="193">
        <v>3695.14</v>
      </c>
      <c r="W375" s="200">
        <v>0</v>
      </c>
      <c r="X375" s="180" t="s">
        <v>254</v>
      </c>
      <c r="Y375" s="205">
        <v>0</v>
      </c>
      <c r="Z375" s="200">
        <v>3695.14</v>
      </c>
      <c r="AA375" s="180" t="s">
        <v>39</v>
      </c>
      <c r="AB375" s="182"/>
    </row>
    <row r="376" spans="1:28" ht="15.75" customHeight="1" x14ac:dyDescent="0.2">
      <c r="A376" s="162">
        <v>42626</v>
      </c>
      <c r="B376" s="181"/>
      <c r="C376" s="180" t="s">
        <v>2120</v>
      </c>
      <c r="D376" s="181" t="s">
        <v>2121</v>
      </c>
      <c r="E376" s="181" t="s">
        <v>2121</v>
      </c>
      <c r="F376" s="181" t="s">
        <v>2122</v>
      </c>
      <c r="G376" s="135" t="s">
        <v>187</v>
      </c>
      <c r="H376" s="180" t="s">
        <v>2123</v>
      </c>
      <c r="I376" s="190">
        <v>42753</v>
      </c>
      <c r="J376" s="180" t="s">
        <v>30</v>
      </c>
      <c r="K376" s="167"/>
      <c r="L376" s="181"/>
      <c r="M376" s="180" t="s">
        <v>192</v>
      </c>
      <c r="N376" s="180" t="s">
        <v>2124</v>
      </c>
      <c r="O376" s="163"/>
      <c r="P376" s="181"/>
      <c r="Q376" s="167"/>
      <c r="R376" s="181"/>
      <c r="S376" s="190">
        <v>42660</v>
      </c>
      <c r="T376" s="181"/>
      <c r="U376" s="181"/>
      <c r="V376" s="193">
        <v>1662.82</v>
      </c>
      <c r="W376" s="200">
        <v>0</v>
      </c>
      <c r="X376" s="180" t="s">
        <v>254</v>
      </c>
      <c r="Y376" s="205">
        <v>0</v>
      </c>
      <c r="Z376" s="200">
        <v>1662.82</v>
      </c>
      <c r="AA376" s="180" t="s">
        <v>39</v>
      </c>
      <c r="AB376" s="182"/>
    </row>
    <row r="377" spans="1:28" ht="15.75" customHeight="1" x14ac:dyDescent="0.2">
      <c r="A377" s="162">
        <v>42642</v>
      </c>
      <c r="B377" s="181"/>
      <c r="C377" s="180" t="s">
        <v>2127</v>
      </c>
      <c r="D377" s="181" t="s">
        <v>256</v>
      </c>
      <c r="E377" s="181" t="s">
        <v>2128</v>
      </c>
      <c r="F377" s="181" t="s">
        <v>404</v>
      </c>
      <c r="G377" s="135" t="s">
        <v>187</v>
      </c>
      <c r="H377" s="180" t="s">
        <v>2129</v>
      </c>
      <c r="I377" s="190">
        <v>42668</v>
      </c>
      <c r="J377" s="180" t="s">
        <v>30</v>
      </c>
      <c r="K377" s="167"/>
      <c r="L377" s="181"/>
      <c r="M377" s="180" t="s">
        <v>32</v>
      </c>
      <c r="N377" s="180" t="s">
        <v>2130</v>
      </c>
      <c r="O377" s="167"/>
      <c r="P377" s="181" t="s">
        <v>405</v>
      </c>
      <c r="Q377" s="167"/>
      <c r="R377" s="181"/>
      <c r="S377" s="190">
        <v>42667</v>
      </c>
      <c r="T377" s="181"/>
      <c r="U377" s="181"/>
      <c r="V377" s="193">
        <v>3233.24</v>
      </c>
      <c r="W377" s="200">
        <v>0</v>
      </c>
      <c r="X377" s="180" t="s">
        <v>254</v>
      </c>
      <c r="Y377" s="205">
        <v>0</v>
      </c>
      <c r="Z377" s="200">
        <v>3233.24</v>
      </c>
      <c r="AA377" s="180" t="s">
        <v>39</v>
      </c>
      <c r="AB377" s="182"/>
    </row>
    <row r="378" spans="1:28" ht="15.75" customHeight="1" x14ac:dyDescent="0.2">
      <c r="A378" s="162">
        <v>42643</v>
      </c>
      <c r="B378" s="181"/>
      <c r="C378" s="180" t="s">
        <v>2131</v>
      </c>
      <c r="D378" s="181" t="s">
        <v>256</v>
      </c>
      <c r="E378" s="181" t="s">
        <v>491</v>
      </c>
      <c r="F378" s="181" t="s">
        <v>492</v>
      </c>
      <c r="G378" s="135" t="s">
        <v>187</v>
      </c>
      <c r="H378" s="180" t="s">
        <v>2132</v>
      </c>
      <c r="I378" s="190">
        <v>42712</v>
      </c>
      <c r="J378" s="180" t="s">
        <v>30</v>
      </c>
      <c r="K378" s="167"/>
      <c r="L378" s="181"/>
      <c r="M378" s="180" t="s">
        <v>190</v>
      </c>
      <c r="N378" s="180" t="s">
        <v>2133</v>
      </c>
      <c r="O378" s="167"/>
      <c r="P378" s="181" t="s">
        <v>2134</v>
      </c>
      <c r="Q378" s="167"/>
      <c r="R378" s="181"/>
      <c r="S378" s="190">
        <v>42667</v>
      </c>
      <c r="T378" s="181"/>
      <c r="U378" s="181"/>
      <c r="V378" s="193">
        <v>4618.92</v>
      </c>
      <c r="W378" s="200">
        <v>0</v>
      </c>
      <c r="X378" s="180" t="s">
        <v>254</v>
      </c>
      <c r="Y378" s="205">
        <v>0</v>
      </c>
      <c r="Z378" s="200">
        <v>4618.92</v>
      </c>
      <c r="AA378" s="180" t="s">
        <v>39</v>
      </c>
      <c r="AB378" s="182"/>
    </row>
    <row r="379" spans="1:28" ht="15.75" customHeight="1" x14ac:dyDescent="0.2">
      <c r="A379" s="162">
        <v>42641</v>
      </c>
      <c r="B379" s="181"/>
      <c r="C379" s="180" t="s">
        <v>2135</v>
      </c>
      <c r="D379" s="181" t="s">
        <v>777</v>
      </c>
      <c r="E379" s="181" t="s">
        <v>2136</v>
      </c>
      <c r="F379" s="181" t="s">
        <v>2137</v>
      </c>
      <c r="G379" s="135" t="s">
        <v>187</v>
      </c>
      <c r="H379" s="180" t="s">
        <v>2138</v>
      </c>
      <c r="I379" s="190">
        <v>42648</v>
      </c>
      <c r="J379" s="180" t="s">
        <v>30</v>
      </c>
      <c r="K379" s="167"/>
      <c r="L379" s="181"/>
      <c r="M379" s="180" t="s">
        <v>190</v>
      </c>
      <c r="N379" s="180" t="s">
        <v>2139</v>
      </c>
      <c r="O379" s="167"/>
      <c r="P379" s="181"/>
      <c r="Q379" s="167"/>
      <c r="R379" s="181"/>
      <c r="S379" s="190">
        <v>42653</v>
      </c>
      <c r="T379" s="181"/>
      <c r="U379" s="181"/>
      <c r="V379" s="193">
        <v>1847.57</v>
      </c>
      <c r="W379" s="200">
        <v>0</v>
      </c>
      <c r="X379" s="180" t="s">
        <v>254</v>
      </c>
      <c r="Y379" s="205">
        <v>0</v>
      </c>
      <c r="Z379" s="200">
        <v>1847.57</v>
      </c>
      <c r="AA379" s="180" t="s">
        <v>39</v>
      </c>
      <c r="AB379" s="182"/>
    </row>
    <row r="380" spans="1:28" ht="15.75" customHeight="1" x14ac:dyDescent="0.2">
      <c r="A380" s="162">
        <v>42644</v>
      </c>
      <c r="B380" s="181"/>
      <c r="C380" s="180" t="s">
        <v>2142</v>
      </c>
      <c r="D380" s="181" t="s">
        <v>249</v>
      </c>
      <c r="E380" s="181" t="s">
        <v>372</v>
      </c>
      <c r="F380" s="181" t="s">
        <v>373</v>
      </c>
      <c r="G380" s="135" t="s">
        <v>187</v>
      </c>
      <c r="H380" s="180" t="s">
        <v>2143</v>
      </c>
      <c r="I380" s="190">
        <v>42648</v>
      </c>
      <c r="J380" s="180" t="s">
        <v>30</v>
      </c>
      <c r="K380" s="167"/>
      <c r="L380" s="181"/>
      <c r="M380" s="180" t="s">
        <v>190</v>
      </c>
      <c r="N380" s="180" t="s">
        <v>377</v>
      </c>
      <c r="O380" s="167"/>
      <c r="P380" s="181"/>
      <c r="Q380" s="167"/>
      <c r="R380" s="181"/>
      <c r="S380" s="190">
        <v>42667</v>
      </c>
      <c r="T380" s="181"/>
      <c r="U380" s="181"/>
      <c r="V380" s="193">
        <v>3090.04</v>
      </c>
      <c r="W380" s="200">
        <v>0</v>
      </c>
      <c r="X380" s="180" t="s">
        <v>254</v>
      </c>
      <c r="Y380" s="205">
        <v>0</v>
      </c>
      <c r="Z380" s="200">
        <v>3090.04</v>
      </c>
      <c r="AA380" s="180" t="s">
        <v>39</v>
      </c>
      <c r="AB380" s="182"/>
    </row>
    <row r="381" spans="1:28" ht="15.75" customHeight="1" x14ac:dyDescent="0.2">
      <c r="A381" s="162">
        <v>42641</v>
      </c>
      <c r="B381" s="181"/>
      <c r="C381" s="180" t="s">
        <v>2144</v>
      </c>
      <c r="D381" s="181" t="s">
        <v>249</v>
      </c>
      <c r="E381" s="181" t="s">
        <v>2145</v>
      </c>
      <c r="F381" s="181" t="s">
        <v>2146</v>
      </c>
      <c r="G381" s="135" t="s">
        <v>187</v>
      </c>
      <c r="H381" s="180" t="s">
        <v>2147</v>
      </c>
      <c r="I381" s="190">
        <v>42642</v>
      </c>
      <c r="J381" s="180" t="s">
        <v>30</v>
      </c>
      <c r="K381" s="167"/>
      <c r="L381" s="181"/>
      <c r="M381" s="180" t="s">
        <v>186</v>
      </c>
      <c r="N381" s="180" t="s">
        <v>2148</v>
      </c>
      <c r="O381" s="167"/>
      <c r="P381" s="181"/>
      <c r="Q381" s="167"/>
      <c r="R381" s="181"/>
      <c r="S381" s="190">
        <v>42667</v>
      </c>
      <c r="T381" s="181"/>
      <c r="U381" s="181"/>
      <c r="V381" s="193">
        <v>2809.13</v>
      </c>
      <c r="W381" s="200">
        <v>0</v>
      </c>
      <c r="X381" s="180" t="s">
        <v>254</v>
      </c>
      <c r="Y381" s="205">
        <v>0</v>
      </c>
      <c r="Z381" s="200">
        <v>2809.13</v>
      </c>
      <c r="AA381" s="180" t="s">
        <v>39</v>
      </c>
      <c r="AB381" s="182"/>
    </row>
    <row r="382" spans="1:28" ht="15.75" customHeight="1" x14ac:dyDescent="0.2">
      <c r="A382" s="162">
        <v>42642</v>
      </c>
      <c r="B382" s="181"/>
      <c r="C382" s="180" t="s">
        <v>2149</v>
      </c>
      <c r="D382" s="181" t="s">
        <v>249</v>
      </c>
      <c r="E382" s="181" t="s">
        <v>2150</v>
      </c>
      <c r="F382" s="181" t="s">
        <v>2151</v>
      </c>
      <c r="G382" s="135" t="s">
        <v>187</v>
      </c>
      <c r="H382" s="180" t="s">
        <v>2152</v>
      </c>
      <c r="I382" s="190">
        <v>42643</v>
      </c>
      <c r="J382" s="180" t="s">
        <v>30</v>
      </c>
      <c r="K382" s="167"/>
      <c r="L382" s="181"/>
      <c r="M382" s="180" t="s">
        <v>190</v>
      </c>
      <c r="N382" s="180" t="s">
        <v>672</v>
      </c>
      <c r="O382" s="167"/>
      <c r="P382" s="181" t="s">
        <v>2153</v>
      </c>
      <c r="Q382" s="167"/>
      <c r="R382" s="181"/>
      <c r="S382" s="190">
        <v>42667</v>
      </c>
      <c r="T382" s="181"/>
      <c r="U382" s="181"/>
      <c r="V382" s="193">
        <v>3324.13</v>
      </c>
      <c r="W382" s="200">
        <v>0</v>
      </c>
      <c r="X382" s="180" t="s">
        <v>254</v>
      </c>
      <c r="Y382" s="205">
        <v>0</v>
      </c>
      <c r="Z382" s="200">
        <v>3324.13</v>
      </c>
      <c r="AA382" s="180" t="s">
        <v>39</v>
      </c>
      <c r="AB382" s="182"/>
    </row>
    <row r="383" spans="1:28" ht="15.75" customHeight="1" x14ac:dyDescent="0.2">
      <c r="A383" s="162">
        <v>42647</v>
      </c>
      <c r="B383" s="181"/>
      <c r="C383" s="180" t="s">
        <v>2161</v>
      </c>
      <c r="D383" s="181" t="s">
        <v>304</v>
      </c>
      <c r="E383" s="181" t="s">
        <v>307</v>
      </c>
      <c r="F383" s="181" t="s">
        <v>308</v>
      </c>
      <c r="G383" s="135" t="s">
        <v>187</v>
      </c>
      <c r="H383" s="180" t="s">
        <v>2162</v>
      </c>
      <c r="I383" s="190">
        <v>42663</v>
      </c>
      <c r="J383" s="180" t="s">
        <v>30</v>
      </c>
      <c r="K383" s="167"/>
      <c r="L383" s="181"/>
      <c r="M383" s="180" t="s">
        <v>192</v>
      </c>
      <c r="N383" s="180" t="s">
        <v>2163</v>
      </c>
      <c r="O383" s="167"/>
      <c r="P383" s="181"/>
      <c r="Q383" s="167"/>
      <c r="R383" s="181"/>
      <c r="S383" s="190">
        <v>42692</v>
      </c>
      <c r="T383" s="181"/>
      <c r="U383" s="181"/>
      <c r="V383" s="193">
        <v>1188</v>
      </c>
      <c r="W383" s="200">
        <v>0</v>
      </c>
      <c r="X383" s="180" t="s">
        <v>254</v>
      </c>
      <c r="Y383" s="205">
        <v>0</v>
      </c>
      <c r="Z383" s="200">
        <v>1188</v>
      </c>
      <c r="AA383" s="180" t="s">
        <v>39</v>
      </c>
      <c r="AB383" s="182"/>
    </row>
    <row r="384" spans="1:28" ht="15.75" customHeight="1" x14ac:dyDescent="0.2">
      <c r="A384" s="162">
        <v>42647</v>
      </c>
      <c r="B384" s="181"/>
      <c r="C384" s="180" t="s">
        <v>2164</v>
      </c>
      <c r="D384" s="181" t="s">
        <v>249</v>
      </c>
      <c r="E384" s="181" t="s">
        <v>2165</v>
      </c>
      <c r="F384" s="181" t="s">
        <v>2166</v>
      </c>
      <c r="G384" s="135" t="s">
        <v>187</v>
      </c>
      <c r="H384" s="180" t="s">
        <v>2167</v>
      </c>
      <c r="I384" s="190">
        <v>42661</v>
      </c>
      <c r="J384" s="180" t="s">
        <v>30</v>
      </c>
      <c r="K384" s="167"/>
      <c r="L384" s="181"/>
      <c r="M384" s="180" t="s">
        <v>190</v>
      </c>
      <c r="N384" s="180" t="s">
        <v>908</v>
      </c>
      <c r="O384" s="167"/>
      <c r="P384" s="181" t="s">
        <v>2168</v>
      </c>
      <c r="Q384" s="167"/>
      <c r="R384" s="181"/>
      <c r="S384" s="190">
        <v>42660</v>
      </c>
      <c r="T384" s="181"/>
      <c r="U384" s="181"/>
      <c r="V384" s="193">
        <v>3090.04</v>
      </c>
      <c r="W384" s="200">
        <v>0</v>
      </c>
      <c r="X384" s="180" t="s">
        <v>254</v>
      </c>
      <c r="Y384" s="205">
        <v>0</v>
      </c>
      <c r="Z384" s="200">
        <v>3090.04</v>
      </c>
      <c r="AA384" s="180" t="s">
        <v>39</v>
      </c>
      <c r="AB384" s="182"/>
    </row>
    <row r="385" spans="1:28" ht="15.75" customHeight="1" x14ac:dyDescent="0.2">
      <c r="A385" s="162">
        <v>42647</v>
      </c>
      <c r="B385" s="181"/>
      <c r="C385" s="180" t="s">
        <v>2169</v>
      </c>
      <c r="D385" s="181" t="s">
        <v>2170</v>
      </c>
      <c r="E385" s="181" t="s">
        <v>522</v>
      </c>
      <c r="F385" s="181" t="s">
        <v>523</v>
      </c>
      <c r="G385" s="135" t="s">
        <v>187</v>
      </c>
      <c r="H385" s="180" t="s">
        <v>2171</v>
      </c>
      <c r="I385" s="190">
        <v>42690</v>
      </c>
      <c r="J385" s="180" t="s">
        <v>30</v>
      </c>
      <c r="K385" s="167"/>
      <c r="L385" s="181"/>
      <c r="M385" s="180" t="s">
        <v>190</v>
      </c>
      <c r="N385" s="180" t="s">
        <v>485</v>
      </c>
      <c r="O385" s="167"/>
      <c r="P385" s="181"/>
      <c r="Q385" s="167"/>
      <c r="R385" s="181"/>
      <c r="S385" s="190">
        <v>42675</v>
      </c>
      <c r="T385" s="181"/>
      <c r="U385" s="181"/>
      <c r="V385" s="193">
        <v>2850.36</v>
      </c>
      <c r="W385" s="200">
        <v>0</v>
      </c>
      <c r="X385" s="180" t="s">
        <v>254</v>
      </c>
      <c r="Y385" s="205">
        <v>0</v>
      </c>
      <c r="Z385" s="200">
        <v>2850.36</v>
      </c>
      <c r="AA385" s="180" t="s">
        <v>39</v>
      </c>
      <c r="AB385" s="182"/>
    </row>
    <row r="386" spans="1:28" ht="15.75" customHeight="1" x14ac:dyDescent="0.2">
      <c r="A386" s="162">
        <v>42647</v>
      </c>
      <c r="B386" s="181"/>
      <c r="C386" s="180" t="s">
        <v>2172</v>
      </c>
      <c r="D386" s="181" t="s">
        <v>256</v>
      </c>
      <c r="E386" s="181" t="s">
        <v>2173</v>
      </c>
      <c r="F386" s="181" t="s">
        <v>610</v>
      </c>
      <c r="G386" s="135" t="s">
        <v>187</v>
      </c>
      <c r="H386" s="180" t="s">
        <v>2174</v>
      </c>
      <c r="I386" s="190">
        <v>42667</v>
      </c>
      <c r="J386" s="180" t="s">
        <v>30</v>
      </c>
      <c r="K386" s="167"/>
      <c r="L386" s="181"/>
      <c r="M386" s="180" t="s">
        <v>190</v>
      </c>
      <c r="N386" s="180"/>
      <c r="O386" s="163"/>
      <c r="P386" s="181"/>
      <c r="Q386" s="167"/>
      <c r="R386" s="181"/>
      <c r="S386" s="190">
        <v>42660</v>
      </c>
      <c r="T386" s="181"/>
      <c r="U386" s="181"/>
      <c r="V386" s="193">
        <v>3633.55</v>
      </c>
      <c r="W386" s="200">
        <v>0</v>
      </c>
      <c r="X386" s="180" t="s">
        <v>254</v>
      </c>
      <c r="Y386" s="205">
        <v>0</v>
      </c>
      <c r="Z386" s="200">
        <v>3633.55</v>
      </c>
      <c r="AA386" s="180" t="s">
        <v>39</v>
      </c>
      <c r="AB386" s="182"/>
    </row>
    <row r="387" spans="1:28" ht="15.75" customHeight="1" x14ac:dyDescent="0.2">
      <c r="A387" s="162">
        <v>42647</v>
      </c>
      <c r="B387" s="181"/>
      <c r="C387" s="180" t="s">
        <v>2175</v>
      </c>
      <c r="D387" s="181" t="s">
        <v>777</v>
      </c>
      <c r="E387" s="181" t="s">
        <v>527</v>
      </c>
      <c r="F387" s="181" t="s">
        <v>528</v>
      </c>
      <c r="G387" s="135" t="s">
        <v>187</v>
      </c>
      <c r="H387" s="180" t="s">
        <v>2176</v>
      </c>
      <c r="I387" s="190">
        <v>42647</v>
      </c>
      <c r="J387" s="180" t="s">
        <v>30</v>
      </c>
      <c r="K387" s="167"/>
      <c r="L387" s="181"/>
      <c r="M387" s="180" t="s">
        <v>190</v>
      </c>
      <c r="N387" s="180"/>
      <c r="O387" s="163"/>
      <c r="P387" s="181"/>
      <c r="Q387" s="167"/>
      <c r="R387" s="181"/>
      <c r="S387" s="190">
        <v>42710</v>
      </c>
      <c r="T387" s="181"/>
      <c r="U387" s="181"/>
      <c r="V387" s="193">
        <v>3841.82</v>
      </c>
      <c r="W387" s="200">
        <v>0</v>
      </c>
      <c r="X387" s="180" t="s">
        <v>254</v>
      </c>
      <c r="Y387" s="205">
        <v>0</v>
      </c>
      <c r="Z387" s="200">
        <v>3841.82</v>
      </c>
      <c r="AA387" s="180" t="s">
        <v>39</v>
      </c>
      <c r="AB387" s="182"/>
    </row>
    <row r="388" spans="1:28" ht="15.75" customHeight="1" x14ac:dyDescent="0.2">
      <c r="A388" s="162">
        <v>42645</v>
      </c>
      <c r="B388" s="181"/>
      <c r="C388" s="180" t="s">
        <v>2177</v>
      </c>
      <c r="D388" s="181" t="s">
        <v>256</v>
      </c>
      <c r="E388" s="181" t="s">
        <v>1112</v>
      </c>
      <c r="F388" s="181" t="s">
        <v>1113</v>
      </c>
      <c r="G388" s="135" t="s">
        <v>187</v>
      </c>
      <c r="H388" s="180" t="s">
        <v>2178</v>
      </c>
      <c r="I388" s="190">
        <v>42664</v>
      </c>
      <c r="J388" s="180" t="s">
        <v>30</v>
      </c>
      <c r="K388" s="167"/>
      <c r="L388" s="181"/>
      <c r="M388" s="180" t="s">
        <v>32</v>
      </c>
      <c r="N388" s="180" t="s">
        <v>2179</v>
      </c>
      <c r="O388" s="167"/>
      <c r="P388" s="181"/>
      <c r="Q388" s="167"/>
      <c r="R388" s="181"/>
      <c r="S388" s="190">
        <v>42703</v>
      </c>
      <c r="T388" s="181"/>
      <c r="U388" s="181"/>
      <c r="V388" s="193">
        <v>3440.1</v>
      </c>
      <c r="W388" s="200">
        <v>0</v>
      </c>
      <c r="X388" s="180" t="s">
        <v>254</v>
      </c>
      <c r="Y388" s="205">
        <v>0</v>
      </c>
      <c r="Z388" s="200">
        <v>3440.1</v>
      </c>
      <c r="AA388" s="180" t="s">
        <v>1918</v>
      </c>
      <c r="AB388" s="182"/>
    </row>
    <row r="389" spans="1:28" ht="15.75" customHeight="1" x14ac:dyDescent="0.2">
      <c r="A389" s="162">
        <v>42647</v>
      </c>
      <c r="B389" s="181"/>
      <c r="C389" s="180" t="s">
        <v>2186</v>
      </c>
      <c r="D389" s="181" t="s">
        <v>678</v>
      </c>
      <c r="E389" s="181" t="s">
        <v>396</v>
      </c>
      <c r="F389" s="181" t="s">
        <v>397</v>
      </c>
      <c r="G389" s="135" t="s">
        <v>187</v>
      </c>
      <c r="H389" s="180" t="s">
        <v>2187</v>
      </c>
      <c r="I389" s="190">
        <v>42370</v>
      </c>
      <c r="J389" s="180" t="s">
        <v>30</v>
      </c>
      <c r="K389" s="167"/>
      <c r="L389" s="181"/>
      <c r="M389" s="180" t="s">
        <v>190</v>
      </c>
      <c r="N389" s="180" t="s">
        <v>1883</v>
      </c>
      <c r="O389" s="167"/>
      <c r="P389" s="181" t="s">
        <v>2188</v>
      </c>
      <c r="Q389" s="167"/>
      <c r="R389" s="181" t="s">
        <v>2189</v>
      </c>
      <c r="S389" s="190">
        <v>42676</v>
      </c>
      <c r="T389" s="181"/>
      <c r="U389" s="181"/>
      <c r="V389" s="193">
        <v>2457.2199999999998</v>
      </c>
      <c r="W389" s="200">
        <v>0</v>
      </c>
      <c r="X389" s="180" t="s">
        <v>254</v>
      </c>
      <c r="Y389" s="205">
        <v>0</v>
      </c>
      <c r="Z389" s="200">
        <v>2457.2199999999998</v>
      </c>
      <c r="AA389" s="180" t="s">
        <v>39</v>
      </c>
      <c r="AB389" s="182"/>
    </row>
    <row r="390" spans="1:28" ht="15.75" customHeight="1" x14ac:dyDescent="0.2">
      <c r="A390" s="162">
        <v>42649</v>
      </c>
      <c r="B390" s="181"/>
      <c r="C390" s="180" t="s">
        <v>2195</v>
      </c>
      <c r="D390" s="181" t="s">
        <v>267</v>
      </c>
      <c r="E390" s="181" t="s">
        <v>1465</v>
      </c>
      <c r="F390" s="181" t="s">
        <v>2196</v>
      </c>
      <c r="G390" s="135" t="s">
        <v>187</v>
      </c>
      <c r="H390" s="180" t="s">
        <v>2197</v>
      </c>
      <c r="I390" s="190">
        <v>42671</v>
      </c>
      <c r="J390" s="180" t="s">
        <v>30</v>
      </c>
      <c r="K390" s="167"/>
      <c r="L390" s="181"/>
      <c r="M390" s="180" t="s">
        <v>190</v>
      </c>
      <c r="N390" s="180" t="s">
        <v>521</v>
      </c>
      <c r="O390" s="167"/>
      <c r="P390" s="181"/>
      <c r="Q390" s="167"/>
      <c r="R390" s="181"/>
      <c r="S390" s="190">
        <v>42668</v>
      </c>
      <c r="T390" s="181"/>
      <c r="U390" s="181"/>
      <c r="V390" s="193">
        <v>2032.32</v>
      </c>
      <c r="W390" s="200">
        <v>0</v>
      </c>
      <c r="X390" s="180" t="s">
        <v>254</v>
      </c>
      <c r="Y390" s="205">
        <v>0</v>
      </c>
      <c r="Z390" s="200">
        <v>2032.32</v>
      </c>
      <c r="AA390" s="180" t="s">
        <v>39</v>
      </c>
      <c r="AB390" s="182"/>
    </row>
    <row r="391" spans="1:28" ht="15.75" customHeight="1" x14ac:dyDescent="0.2">
      <c r="A391" s="162">
        <v>42639</v>
      </c>
      <c r="B391" s="181"/>
      <c r="C391" s="180" t="s">
        <v>2200</v>
      </c>
      <c r="D391" s="181" t="s">
        <v>2201</v>
      </c>
      <c r="E391" s="181" t="s">
        <v>2202</v>
      </c>
      <c r="F391" s="181" t="s">
        <v>2203</v>
      </c>
      <c r="G391" s="135" t="s">
        <v>187</v>
      </c>
      <c r="H391" s="180" t="s">
        <v>2204</v>
      </c>
      <c r="I391" s="190">
        <v>42705</v>
      </c>
      <c r="J391" s="180" t="s">
        <v>30</v>
      </c>
      <c r="K391" s="167"/>
      <c r="L391" s="181"/>
      <c r="M391" s="180" t="s">
        <v>190</v>
      </c>
      <c r="N391" s="180" t="s">
        <v>314</v>
      </c>
      <c r="O391" s="167"/>
      <c r="P391" s="181" t="s">
        <v>349</v>
      </c>
      <c r="Q391" s="167"/>
      <c r="R391" s="181"/>
      <c r="S391" s="190">
        <v>42689</v>
      </c>
      <c r="T391" s="181"/>
      <c r="U391" s="181"/>
      <c r="V391" s="193">
        <v>1179.46</v>
      </c>
      <c r="W391" s="200">
        <v>0</v>
      </c>
      <c r="X391" s="180" t="s">
        <v>254</v>
      </c>
      <c r="Y391" s="205">
        <v>0</v>
      </c>
      <c r="Z391" s="200">
        <v>1179.46</v>
      </c>
      <c r="AA391" s="180" t="s">
        <v>39</v>
      </c>
      <c r="AB391" s="182"/>
    </row>
    <row r="392" spans="1:28" ht="15.75" customHeight="1" x14ac:dyDescent="0.2">
      <c r="A392" s="162">
        <v>42649</v>
      </c>
      <c r="B392" s="181"/>
      <c r="C392" s="180" t="s">
        <v>2205</v>
      </c>
      <c r="D392" s="181" t="s">
        <v>267</v>
      </c>
      <c r="E392" s="181" t="s">
        <v>268</v>
      </c>
      <c r="F392" s="181" t="s">
        <v>2206</v>
      </c>
      <c r="G392" s="135" t="s">
        <v>187</v>
      </c>
      <c r="H392" s="180" t="s">
        <v>2207</v>
      </c>
      <c r="I392" s="190">
        <v>42669</v>
      </c>
      <c r="J392" s="180" t="s">
        <v>30</v>
      </c>
      <c r="K392" s="167"/>
      <c r="L392" s="181"/>
      <c r="M392" s="180" t="s">
        <v>190</v>
      </c>
      <c r="N392" s="180" t="s">
        <v>1254</v>
      </c>
      <c r="O392" s="167"/>
      <c r="P392" s="181"/>
      <c r="Q392" s="167"/>
      <c r="R392" s="181"/>
      <c r="S392" s="190">
        <v>42696</v>
      </c>
      <c r="T392" s="181"/>
      <c r="U392" s="181"/>
      <c r="V392" s="193">
        <v>2162.34</v>
      </c>
      <c r="W392" s="200">
        <v>0</v>
      </c>
      <c r="X392" s="180" t="s">
        <v>254</v>
      </c>
      <c r="Y392" s="205">
        <v>0</v>
      </c>
      <c r="Z392" s="200">
        <v>2162.34</v>
      </c>
      <c r="AA392" s="180" t="s">
        <v>39</v>
      </c>
      <c r="AB392" s="182"/>
    </row>
    <row r="393" spans="1:28" ht="15.75" customHeight="1" x14ac:dyDescent="0.2">
      <c r="A393" s="162">
        <v>42647</v>
      </c>
      <c r="B393" s="181"/>
      <c r="C393" s="180" t="s">
        <v>472</v>
      </c>
      <c r="D393" s="181" t="s">
        <v>2213</v>
      </c>
      <c r="E393" s="181" t="s">
        <v>2214</v>
      </c>
      <c r="F393" s="181" t="s">
        <v>2215</v>
      </c>
      <c r="G393" s="135" t="s">
        <v>187</v>
      </c>
      <c r="H393" s="180" t="s">
        <v>2216</v>
      </c>
      <c r="I393" s="190" t="s">
        <v>472</v>
      </c>
      <c r="J393" s="180" t="s">
        <v>30</v>
      </c>
      <c r="K393" s="167"/>
      <c r="L393" s="181"/>
      <c r="M393" s="180" t="s">
        <v>190</v>
      </c>
      <c r="N393" s="180" t="s">
        <v>1519</v>
      </c>
      <c r="O393" s="167"/>
      <c r="P393" s="181"/>
      <c r="Q393" s="167"/>
      <c r="R393" s="181"/>
      <c r="S393" s="190">
        <v>42663</v>
      </c>
      <c r="T393" s="181"/>
      <c r="U393" s="181"/>
      <c r="V393" s="193">
        <v>739.03</v>
      </c>
      <c r="W393" s="200">
        <v>0</v>
      </c>
      <c r="X393" s="180" t="s">
        <v>254</v>
      </c>
      <c r="Y393" s="205">
        <v>0</v>
      </c>
      <c r="Z393" s="200">
        <v>739.03</v>
      </c>
      <c r="AA393" s="125" t="s">
        <v>4077</v>
      </c>
      <c r="AB393" s="182"/>
    </row>
    <row r="394" spans="1:28" ht="15.75" customHeight="1" x14ac:dyDescent="0.2">
      <c r="A394" s="162">
        <v>42586</v>
      </c>
      <c r="B394" s="181"/>
      <c r="C394" s="180" t="s">
        <v>2217</v>
      </c>
      <c r="D394" s="181" t="s">
        <v>1175</v>
      </c>
      <c r="E394" s="181" t="s">
        <v>1176</v>
      </c>
      <c r="F394" s="181" t="s">
        <v>1177</v>
      </c>
      <c r="G394" s="135" t="s">
        <v>187</v>
      </c>
      <c r="H394" s="180" t="s">
        <v>2218</v>
      </c>
      <c r="I394" s="190">
        <v>42744</v>
      </c>
      <c r="J394" s="180" t="s">
        <v>30</v>
      </c>
      <c r="K394" s="167"/>
      <c r="L394" s="181"/>
      <c r="M394" s="180" t="s">
        <v>190</v>
      </c>
      <c r="N394" s="180" t="s">
        <v>1519</v>
      </c>
      <c r="O394" s="167"/>
      <c r="P394" s="181"/>
      <c r="Q394" s="167"/>
      <c r="R394" s="181"/>
      <c r="S394" s="190">
        <v>42719</v>
      </c>
      <c r="T394" s="181"/>
      <c r="U394" s="181"/>
      <c r="V394" s="193">
        <v>1440.68</v>
      </c>
      <c r="W394" s="200">
        <v>0</v>
      </c>
      <c r="X394" s="180" t="s">
        <v>254</v>
      </c>
      <c r="Y394" s="205">
        <v>0</v>
      </c>
      <c r="Z394" s="200">
        <v>1440.68</v>
      </c>
      <c r="AA394" s="180" t="s">
        <v>39</v>
      </c>
      <c r="AB394" s="182"/>
    </row>
    <row r="395" spans="1:28" ht="15.75" customHeight="1" x14ac:dyDescent="0.2">
      <c r="A395" s="162">
        <v>42646</v>
      </c>
      <c r="B395" s="181"/>
      <c r="C395" s="180" t="s">
        <v>2219</v>
      </c>
      <c r="D395" s="181" t="s">
        <v>249</v>
      </c>
      <c r="E395" s="181" t="s">
        <v>409</v>
      </c>
      <c r="F395" s="181" t="s">
        <v>410</v>
      </c>
      <c r="G395" s="135" t="s">
        <v>187</v>
      </c>
      <c r="H395" s="180" t="s">
        <v>2220</v>
      </c>
      <c r="I395" s="190">
        <v>42658</v>
      </c>
      <c r="J395" s="180" t="s">
        <v>30</v>
      </c>
      <c r="K395" s="167"/>
      <c r="L395" s="181"/>
      <c r="M395" s="180" t="s">
        <v>190</v>
      </c>
      <c r="N395" s="180" t="s">
        <v>490</v>
      </c>
      <c r="O395" s="167"/>
      <c r="P395" s="181" t="s">
        <v>2221</v>
      </c>
      <c r="Q395" s="167"/>
      <c r="R395" s="181"/>
      <c r="S395" s="190">
        <v>42667</v>
      </c>
      <c r="T395" s="181"/>
      <c r="U395" s="181"/>
      <c r="V395" s="193">
        <v>3090.04</v>
      </c>
      <c r="W395" s="200">
        <v>0</v>
      </c>
      <c r="X395" s="180" t="s">
        <v>254</v>
      </c>
      <c r="Y395" s="205">
        <v>0</v>
      </c>
      <c r="Z395" s="200">
        <v>3090.04</v>
      </c>
      <c r="AA395" s="180" t="s">
        <v>39</v>
      </c>
      <c r="AB395" s="182"/>
    </row>
    <row r="396" spans="1:28" ht="15.75" customHeight="1" x14ac:dyDescent="0.2">
      <c r="A396" s="162">
        <v>42646</v>
      </c>
      <c r="B396" s="181"/>
      <c r="C396" s="180" t="s">
        <v>2222</v>
      </c>
      <c r="D396" s="181" t="s">
        <v>256</v>
      </c>
      <c r="E396" s="181" t="s">
        <v>506</v>
      </c>
      <c r="F396" s="181" t="s">
        <v>507</v>
      </c>
      <c r="G396" s="135" t="s">
        <v>187</v>
      </c>
      <c r="H396" s="180" t="s">
        <v>2223</v>
      </c>
      <c r="I396" s="190">
        <v>42662</v>
      </c>
      <c r="J396" s="180" t="s">
        <v>30</v>
      </c>
      <c r="K396" s="167"/>
      <c r="L396" s="181"/>
      <c r="M396" s="180" t="s">
        <v>181</v>
      </c>
      <c r="N396" s="180" t="s">
        <v>2224</v>
      </c>
      <c r="O396" s="167"/>
      <c r="P396" s="181" t="s">
        <v>2225</v>
      </c>
      <c r="Q396" s="167"/>
      <c r="R396" s="181"/>
      <c r="S396" s="190">
        <v>42667</v>
      </c>
      <c r="T396" s="181"/>
      <c r="U396" s="181"/>
      <c r="V396" s="193">
        <v>1924.55</v>
      </c>
      <c r="W396" s="200">
        <v>0</v>
      </c>
      <c r="X396" s="180" t="s">
        <v>254</v>
      </c>
      <c r="Y396" s="205">
        <v>0</v>
      </c>
      <c r="Z396" s="200">
        <v>1924.55</v>
      </c>
      <c r="AA396" s="180" t="s">
        <v>39</v>
      </c>
      <c r="AB396" s="182"/>
    </row>
    <row r="397" spans="1:28" ht="15.75" customHeight="1" x14ac:dyDescent="0.2">
      <c r="A397" s="162">
        <v>42653</v>
      </c>
      <c r="B397" s="181"/>
      <c r="C397" s="180" t="s">
        <v>2226</v>
      </c>
      <c r="D397" s="181" t="s">
        <v>249</v>
      </c>
      <c r="E397" s="181" t="s">
        <v>1532</v>
      </c>
      <c r="F397" s="181" t="s">
        <v>1533</v>
      </c>
      <c r="G397" s="135" t="s">
        <v>187</v>
      </c>
      <c r="H397" s="180" t="s">
        <v>2227</v>
      </c>
      <c r="I397" s="190">
        <v>42657</v>
      </c>
      <c r="J397" s="180" t="s">
        <v>30</v>
      </c>
      <c r="K397" s="167"/>
      <c r="L397" s="181"/>
      <c r="M397" s="180" t="s">
        <v>190</v>
      </c>
      <c r="N397" s="180" t="s">
        <v>676</v>
      </c>
      <c r="O397" s="167"/>
      <c r="P397" s="181"/>
      <c r="Q397" s="167"/>
      <c r="R397" s="181"/>
      <c r="S397" s="190">
        <v>42667</v>
      </c>
      <c r="T397" s="181"/>
      <c r="U397" s="181"/>
      <c r="V397" s="193">
        <v>3090.04</v>
      </c>
      <c r="W397" s="200">
        <v>0</v>
      </c>
      <c r="X397" s="180" t="s">
        <v>254</v>
      </c>
      <c r="Y397" s="205">
        <v>0</v>
      </c>
      <c r="Z397" s="200">
        <v>3090.04</v>
      </c>
      <c r="AA397" s="180" t="s">
        <v>39</v>
      </c>
      <c r="AB397" s="182"/>
    </row>
    <row r="398" spans="1:28" ht="15.75" customHeight="1" x14ac:dyDescent="0.2">
      <c r="A398" s="162">
        <v>42654</v>
      </c>
      <c r="B398" s="181"/>
      <c r="C398" s="180" t="s">
        <v>2228</v>
      </c>
      <c r="D398" s="181" t="s">
        <v>276</v>
      </c>
      <c r="E398" s="181" t="s">
        <v>1561</v>
      </c>
      <c r="F398" s="181" t="s">
        <v>997</v>
      </c>
      <c r="G398" s="135" t="s">
        <v>187</v>
      </c>
      <c r="H398" s="180" t="s">
        <v>2229</v>
      </c>
      <c r="I398" s="190">
        <v>42676</v>
      </c>
      <c r="J398" s="180" t="s">
        <v>30</v>
      </c>
      <c r="K398" s="167"/>
      <c r="L398" s="181"/>
      <c r="M398" s="180" t="s">
        <v>190</v>
      </c>
      <c r="N398" s="180" t="s">
        <v>1154</v>
      </c>
      <c r="O398" s="167"/>
      <c r="P398" s="181"/>
      <c r="Q398" s="167"/>
      <c r="R398" s="181"/>
      <c r="S398" s="190">
        <v>42671</v>
      </c>
      <c r="T398" s="181"/>
      <c r="U398" s="181"/>
      <c r="V398" s="193">
        <v>1530</v>
      </c>
      <c r="W398" s="200">
        <v>0</v>
      </c>
      <c r="X398" s="180" t="s">
        <v>254</v>
      </c>
      <c r="Y398" s="205">
        <v>0</v>
      </c>
      <c r="Z398" s="200">
        <v>1530</v>
      </c>
      <c r="AA398" s="180" t="s">
        <v>39</v>
      </c>
      <c r="AB398" s="182"/>
    </row>
    <row r="399" spans="1:28" ht="15.75" customHeight="1" x14ac:dyDescent="0.2">
      <c r="A399" s="162">
        <v>42647</v>
      </c>
      <c r="B399" s="181"/>
      <c r="C399" s="180" t="s">
        <v>2230</v>
      </c>
      <c r="D399" s="181" t="s">
        <v>249</v>
      </c>
      <c r="E399" s="181" t="s">
        <v>2231</v>
      </c>
      <c r="F399" s="181" t="s">
        <v>2232</v>
      </c>
      <c r="G399" s="135" t="s">
        <v>187</v>
      </c>
      <c r="H399" s="180" t="s">
        <v>2233</v>
      </c>
      <c r="I399" s="190">
        <v>42648</v>
      </c>
      <c r="J399" s="180" t="s">
        <v>30</v>
      </c>
      <c r="K399" s="167"/>
      <c r="L399" s="181"/>
      <c r="M399" s="180" t="s">
        <v>192</v>
      </c>
      <c r="N399" s="180"/>
      <c r="O399" s="163"/>
      <c r="P399" s="181"/>
      <c r="Q399" s="167"/>
      <c r="R399" s="181"/>
      <c r="S399" s="190">
        <v>42698</v>
      </c>
      <c r="T399" s="181"/>
      <c r="U399" s="181"/>
      <c r="V399" s="193">
        <v>3206.83</v>
      </c>
      <c r="W399" s="200">
        <v>0</v>
      </c>
      <c r="X399" s="180" t="s">
        <v>254</v>
      </c>
      <c r="Y399" s="205">
        <v>0</v>
      </c>
      <c r="Z399" s="200">
        <v>3206.83</v>
      </c>
      <c r="AA399" s="180" t="s">
        <v>39</v>
      </c>
      <c r="AB399" s="182"/>
    </row>
    <row r="400" spans="1:28" ht="15.75" customHeight="1" x14ac:dyDescent="0.2">
      <c r="A400" s="162">
        <v>42650</v>
      </c>
      <c r="B400" s="181"/>
      <c r="C400" s="180" t="s">
        <v>2236</v>
      </c>
      <c r="D400" s="181" t="s">
        <v>300</v>
      </c>
      <c r="E400" s="181" t="s">
        <v>1407</v>
      </c>
      <c r="F400" s="181" t="s">
        <v>2237</v>
      </c>
      <c r="G400" s="135" t="s">
        <v>187</v>
      </c>
      <c r="H400" s="180" t="s">
        <v>2238</v>
      </c>
      <c r="I400" s="190">
        <v>42717</v>
      </c>
      <c r="J400" s="180" t="s">
        <v>30</v>
      </c>
      <c r="K400" s="167"/>
      <c r="L400" s="181"/>
      <c r="M400" s="180" t="s">
        <v>190</v>
      </c>
      <c r="N400" s="180" t="s">
        <v>2239</v>
      </c>
      <c r="O400" s="163"/>
      <c r="P400" s="181"/>
      <c r="Q400" s="167"/>
      <c r="R400" s="181"/>
      <c r="S400" s="190">
        <v>42667</v>
      </c>
      <c r="T400" s="181"/>
      <c r="U400" s="181"/>
      <c r="V400" s="193">
        <v>2100</v>
      </c>
      <c r="W400" s="200">
        <v>0</v>
      </c>
      <c r="X400" s="180" t="s">
        <v>254</v>
      </c>
      <c r="Y400" s="205">
        <v>0</v>
      </c>
      <c r="Z400" s="200">
        <v>2100</v>
      </c>
      <c r="AA400" s="180" t="s">
        <v>39</v>
      </c>
      <c r="AB400" s="182"/>
    </row>
    <row r="401" spans="1:28" ht="15.75" customHeight="1" x14ac:dyDescent="0.2">
      <c r="A401" s="162">
        <v>42655</v>
      </c>
      <c r="B401" s="181"/>
      <c r="C401" s="180" t="s">
        <v>2248</v>
      </c>
      <c r="D401" s="181" t="s">
        <v>275</v>
      </c>
      <c r="E401" s="181" t="s">
        <v>2249</v>
      </c>
      <c r="F401" s="181" t="s">
        <v>2250</v>
      </c>
      <c r="G401" s="135" t="s">
        <v>187</v>
      </c>
      <c r="H401" s="180" t="s">
        <v>2251</v>
      </c>
      <c r="I401" s="190">
        <v>42683</v>
      </c>
      <c r="J401" s="180" t="s">
        <v>30</v>
      </c>
      <c r="K401" s="167"/>
      <c r="L401" s="181"/>
      <c r="M401" s="180" t="s">
        <v>190</v>
      </c>
      <c r="N401" s="180" t="s">
        <v>411</v>
      </c>
      <c r="O401" s="163"/>
      <c r="P401" s="181"/>
      <c r="Q401" s="167"/>
      <c r="R401" s="181"/>
      <c r="S401" s="190">
        <v>42696</v>
      </c>
      <c r="T401" s="181"/>
      <c r="U401" s="181"/>
      <c r="V401" s="193">
        <v>3931.54</v>
      </c>
      <c r="W401" s="200">
        <v>0</v>
      </c>
      <c r="X401" s="180" t="s">
        <v>254</v>
      </c>
      <c r="Y401" s="205">
        <v>0</v>
      </c>
      <c r="Z401" s="200">
        <v>3931.54</v>
      </c>
      <c r="AA401" s="180" t="s">
        <v>39</v>
      </c>
      <c r="AB401" s="182"/>
    </row>
    <row r="402" spans="1:28" ht="15.75" customHeight="1" x14ac:dyDescent="0.2">
      <c r="A402" s="162">
        <v>42633</v>
      </c>
      <c r="B402" s="181"/>
      <c r="C402" s="180" t="s">
        <v>2252</v>
      </c>
      <c r="D402" s="181" t="s">
        <v>291</v>
      </c>
      <c r="E402" s="181" t="s">
        <v>2253</v>
      </c>
      <c r="F402" s="181" t="s">
        <v>2254</v>
      </c>
      <c r="G402" s="135" t="s">
        <v>187</v>
      </c>
      <c r="H402" s="180" t="s">
        <v>2255</v>
      </c>
      <c r="I402" s="190">
        <v>42678</v>
      </c>
      <c r="J402" s="180" t="s">
        <v>30</v>
      </c>
      <c r="K402" s="167"/>
      <c r="L402" s="181"/>
      <c r="M402" s="180" t="s">
        <v>186</v>
      </c>
      <c r="N402" s="180" t="s">
        <v>2256</v>
      </c>
      <c r="O402" s="163"/>
      <c r="P402" s="181"/>
      <c r="Q402" s="167"/>
      <c r="R402" s="181"/>
      <c r="S402" s="190">
        <v>42675</v>
      </c>
      <c r="T402" s="181"/>
      <c r="U402" s="181"/>
      <c r="V402" s="193">
        <v>1815.6</v>
      </c>
      <c r="W402" s="200">
        <v>0</v>
      </c>
      <c r="X402" s="178" t="s">
        <v>4246</v>
      </c>
      <c r="Y402" s="205">
        <v>0</v>
      </c>
      <c r="Z402" s="200">
        <v>1815.6</v>
      </c>
      <c r="AA402" s="180" t="s">
        <v>39</v>
      </c>
      <c r="AB402" s="182"/>
    </row>
    <row r="403" spans="1:28" ht="15.75" customHeight="1" x14ac:dyDescent="0.2">
      <c r="A403" s="162">
        <v>42655</v>
      </c>
      <c r="B403" s="181"/>
      <c r="C403" s="180" t="s">
        <v>2262</v>
      </c>
      <c r="D403" s="181" t="s">
        <v>249</v>
      </c>
      <c r="E403" s="181" t="s">
        <v>2263</v>
      </c>
      <c r="F403" s="181" t="s">
        <v>2264</v>
      </c>
      <c r="G403" s="135" t="s">
        <v>187</v>
      </c>
      <c r="H403" s="180" t="s">
        <v>2265</v>
      </c>
      <c r="I403" s="190">
        <v>42672</v>
      </c>
      <c r="J403" s="180" t="s">
        <v>30</v>
      </c>
      <c r="K403" s="167"/>
      <c r="L403" s="181"/>
      <c r="M403" s="180" t="s">
        <v>190</v>
      </c>
      <c r="N403" s="180" t="s">
        <v>2266</v>
      </c>
      <c r="O403" s="167"/>
      <c r="P403" s="181"/>
      <c r="Q403" s="167"/>
      <c r="R403" s="181"/>
      <c r="S403" s="190">
        <v>42688</v>
      </c>
      <c r="T403" s="181"/>
      <c r="U403" s="181"/>
      <c r="V403" s="193">
        <v>2409.98</v>
      </c>
      <c r="W403" s="200">
        <v>0</v>
      </c>
      <c r="X403" s="180"/>
      <c r="Y403" s="205">
        <v>0</v>
      </c>
      <c r="Z403" s="200">
        <v>2409.98</v>
      </c>
      <c r="AA403" s="180" t="s">
        <v>39</v>
      </c>
      <c r="AB403" s="182"/>
    </row>
    <row r="404" spans="1:28" ht="15.75" customHeight="1" x14ac:dyDescent="0.2">
      <c r="A404" s="162">
        <v>42656</v>
      </c>
      <c r="B404" s="181"/>
      <c r="C404" s="180" t="s">
        <v>2270</v>
      </c>
      <c r="D404" s="181" t="s">
        <v>304</v>
      </c>
      <c r="E404" s="181" t="s">
        <v>307</v>
      </c>
      <c r="F404" s="181" t="s">
        <v>308</v>
      </c>
      <c r="G404" s="135" t="s">
        <v>187</v>
      </c>
      <c r="H404" s="180" t="s">
        <v>2271</v>
      </c>
      <c r="I404" s="190">
        <v>42692</v>
      </c>
      <c r="J404" s="180" t="s">
        <v>30</v>
      </c>
      <c r="K404" s="167"/>
      <c r="L404" s="181"/>
      <c r="M404" s="180" t="s">
        <v>190</v>
      </c>
      <c r="N404" s="180" t="s">
        <v>2272</v>
      </c>
      <c r="O404" s="167"/>
      <c r="P404" s="181"/>
      <c r="Q404" s="167"/>
      <c r="R404" s="181"/>
      <c r="S404" s="190">
        <v>42703</v>
      </c>
      <c r="T404" s="181"/>
      <c r="U404" s="181"/>
      <c r="V404" s="193">
        <v>948</v>
      </c>
      <c r="W404" s="200">
        <v>0</v>
      </c>
      <c r="X404" s="180"/>
      <c r="Y404" s="205">
        <v>0</v>
      </c>
      <c r="Z404" s="200">
        <v>948</v>
      </c>
      <c r="AA404" s="180" t="s">
        <v>39</v>
      </c>
      <c r="AB404" s="182"/>
    </row>
    <row r="405" spans="1:28" ht="15.75" customHeight="1" x14ac:dyDescent="0.2">
      <c r="A405" s="162">
        <v>42656</v>
      </c>
      <c r="B405" s="181"/>
      <c r="C405" s="180" t="s">
        <v>2273</v>
      </c>
      <c r="D405" s="181" t="s">
        <v>249</v>
      </c>
      <c r="E405" s="181" t="s">
        <v>2274</v>
      </c>
      <c r="F405" s="181" t="s">
        <v>2275</v>
      </c>
      <c r="G405" s="135" t="s">
        <v>187</v>
      </c>
      <c r="H405" s="180" t="s">
        <v>2276</v>
      </c>
      <c r="I405" s="190">
        <v>42656</v>
      </c>
      <c r="J405" s="180" t="s">
        <v>30</v>
      </c>
      <c r="K405" s="167"/>
      <c r="L405" s="181"/>
      <c r="M405" s="180" t="s">
        <v>186</v>
      </c>
      <c r="N405" s="180" t="s">
        <v>2277</v>
      </c>
      <c r="O405" s="167"/>
      <c r="P405" s="181"/>
      <c r="Q405" s="167"/>
      <c r="R405" s="181"/>
      <c r="S405" s="190">
        <v>42675</v>
      </c>
      <c r="T405" s="181"/>
      <c r="U405" s="181"/>
      <c r="V405" s="193">
        <v>728.82</v>
      </c>
      <c r="W405" s="200">
        <v>0</v>
      </c>
      <c r="X405" s="180" t="s">
        <v>254</v>
      </c>
      <c r="Y405" s="205">
        <v>0</v>
      </c>
      <c r="Z405" s="200">
        <v>728.82</v>
      </c>
      <c r="AA405" s="180" t="s">
        <v>39</v>
      </c>
      <c r="AB405" s="182"/>
    </row>
    <row r="406" spans="1:28" ht="15.75" customHeight="1" x14ac:dyDescent="0.2">
      <c r="A406" s="162">
        <v>42659</v>
      </c>
      <c r="B406" s="181"/>
      <c r="C406" s="180" t="s">
        <v>2284</v>
      </c>
      <c r="D406" s="181" t="s">
        <v>249</v>
      </c>
      <c r="E406" s="181" t="s">
        <v>2285</v>
      </c>
      <c r="F406" s="181" t="s">
        <v>2286</v>
      </c>
      <c r="G406" s="135" t="s">
        <v>187</v>
      </c>
      <c r="H406" s="180" t="s">
        <v>2287</v>
      </c>
      <c r="I406" s="190">
        <v>42667</v>
      </c>
      <c r="J406" s="180" t="s">
        <v>30</v>
      </c>
      <c r="K406" s="167"/>
      <c r="L406" s="181"/>
      <c r="M406" s="180" t="s">
        <v>190</v>
      </c>
      <c r="N406" s="180"/>
      <c r="O406" s="163"/>
      <c r="P406" s="181"/>
      <c r="Q406" s="167"/>
      <c r="R406" s="181"/>
      <c r="S406" s="190">
        <v>42675</v>
      </c>
      <c r="T406" s="181"/>
      <c r="U406" s="181"/>
      <c r="V406" s="193">
        <v>2429.42</v>
      </c>
      <c r="W406" s="200">
        <v>0</v>
      </c>
      <c r="X406" s="180" t="s">
        <v>254</v>
      </c>
      <c r="Y406" s="205">
        <v>0</v>
      </c>
      <c r="Z406" s="200">
        <v>2429.42</v>
      </c>
      <c r="AA406" s="180" t="s">
        <v>39</v>
      </c>
      <c r="AB406" s="182"/>
    </row>
    <row r="407" spans="1:28" ht="15.75" customHeight="1" x14ac:dyDescent="0.2">
      <c r="A407" s="162">
        <v>42637</v>
      </c>
      <c r="B407" s="181"/>
      <c r="C407" s="180" t="s">
        <v>2288</v>
      </c>
      <c r="D407" s="181" t="s">
        <v>249</v>
      </c>
      <c r="E407" s="181" t="s">
        <v>2289</v>
      </c>
      <c r="F407" s="181" t="s">
        <v>2290</v>
      </c>
      <c r="G407" s="135" t="s">
        <v>187</v>
      </c>
      <c r="H407" s="180" t="s">
        <v>2291</v>
      </c>
      <c r="I407" s="190">
        <v>42709</v>
      </c>
      <c r="J407" s="180" t="s">
        <v>30</v>
      </c>
      <c r="K407" s="167"/>
      <c r="L407" s="181"/>
      <c r="M407" s="180" t="s">
        <v>190</v>
      </c>
      <c r="N407" s="180" t="s">
        <v>440</v>
      </c>
      <c r="O407" s="167"/>
      <c r="P407" s="181"/>
      <c r="Q407" s="167"/>
      <c r="R407" s="181"/>
      <c r="S407" s="190">
        <v>42675</v>
      </c>
      <c r="T407" s="181"/>
      <c r="U407" s="181"/>
      <c r="V407" s="193">
        <v>3012.49</v>
      </c>
      <c r="W407" s="200">
        <v>0</v>
      </c>
      <c r="X407" s="180" t="s">
        <v>254</v>
      </c>
      <c r="Y407" s="205">
        <v>0</v>
      </c>
      <c r="Z407" s="200">
        <v>3012.49</v>
      </c>
      <c r="AA407" s="180" t="s">
        <v>39</v>
      </c>
      <c r="AB407" s="182"/>
    </row>
    <row r="408" spans="1:28" ht="15.75" customHeight="1" x14ac:dyDescent="0.2">
      <c r="A408" s="162">
        <v>42653</v>
      </c>
      <c r="B408" s="181"/>
      <c r="C408" s="180" t="s">
        <v>2294</v>
      </c>
      <c r="D408" s="181" t="s">
        <v>256</v>
      </c>
      <c r="E408" s="181" t="s">
        <v>506</v>
      </c>
      <c r="F408" s="181" t="s">
        <v>507</v>
      </c>
      <c r="G408" s="135" t="s">
        <v>187</v>
      </c>
      <c r="H408" s="180" t="s">
        <v>2295</v>
      </c>
      <c r="I408" s="190">
        <v>42677</v>
      </c>
      <c r="J408" s="180" t="s">
        <v>30</v>
      </c>
      <c r="K408" s="167"/>
      <c r="L408" s="181"/>
      <c r="M408" s="180" t="s">
        <v>181</v>
      </c>
      <c r="N408" s="180" t="s">
        <v>1159</v>
      </c>
      <c r="O408" s="163"/>
      <c r="P408" s="181"/>
      <c r="Q408" s="167"/>
      <c r="R408" s="181"/>
      <c r="S408" s="190">
        <v>42667</v>
      </c>
      <c r="T408" s="181"/>
      <c r="U408" s="181"/>
      <c r="V408" s="193">
        <v>1924.55</v>
      </c>
      <c r="W408" s="200">
        <v>0</v>
      </c>
      <c r="X408" s="180" t="s">
        <v>254</v>
      </c>
      <c r="Y408" s="205">
        <v>0</v>
      </c>
      <c r="Z408" s="200">
        <v>1924.55</v>
      </c>
      <c r="AA408" s="180" t="s">
        <v>39</v>
      </c>
      <c r="AB408" s="182"/>
    </row>
    <row r="409" spans="1:28" ht="15.75" customHeight="1" x14ac:dyDescent="0.2">
      <c r="A409" s="162">
        <v>42662</v>
      </c>
      <c r="B409" s="181"/>
      <c r="C409" s="180" t="s">
        <v>2296</v>
      </c>
      <c r="D409" s="181" t="s">
        <v>249</v>
      </c>
      <c r="E409" s="181" t="s">
        <v>1972</v>
      </c>
      <c r="F409" s="181" t="s">
        <v>1973</v>
      </c>
      <c r="G409" s="135" t="s">
        <v>187</v>
      </c>
      <c r="H409" s="180" t="s">
        <v>2297</v>
      </c>
      <c r="I409" s="190">
        <v>42662</v>
      </c>
      <c r="J409" s="180" t="s">
        <v>30</v>
      </c>
      <c r="K409" s="167"/>
      <c r="L409" s="181"/>
      <c r="M409" s="180" t="s">
        <v>190</v>
      </c>
      <c r="N409" s="180" t="s">
        <v>2298</v>
      </c>
      <c r="O409" s="167"/>
      <c r="P409" s="181"/>
      <c r="Q409" s="167"/>
      <c r="R409" s="181"/>
      <c r="S409" s="190">
        <v>42675</v>
      </c>
      <c r="T409" s="181"/>
      <c r="U409" s="181"/>
      <c r="V409" s="193">
        <v>2769.55</v>
      </c>
      <c r="W409" s="200">
        <v>0</v>
      </c>
      <c r="X409" s="180" t="s">
        <v>254</v>
      </c>
      <c r="Y409" s="205">
        <v>0</v>
      </c>
      <c r="Z409" s="200">
        <v>2769.55</v>
      </c>
      <c r="AA409" s="180" t="s">
        <v>39</v>
      </c>
      <c r="AB409" s="182"/>
    </row>
    <row r="410" spans="1:28" ht="15.75" customHeight="1" x14ac:dyDescent="0.2">
      <c r="A410" s="162">
        <v>42654</v>
      </c>
      <c r="B410" s="181"/>
      <c r="C410" s="180" t="s">
        <v>4079</v>
      </c>
      <c r="D410" s="181" t="s">
        <v>249</v>
      </c>
      <c r="E410" s="181" t="s">
        <v>2299</v>
      </c>
      <c r="F410" s="181" t="s">
        <v>2300</v>
      </c>
      <c r="G410" s="135" t="s">
        <v>187</v>
      </c>
      <c r="H410" s="180" t="s">
        <v>4078</v>
      </c>
      <c r="I410" s="190">
        <v>42787</v>
      </c>
      <c r="J410" s="180" t="s">
        <v>30</v>
      </c>
      <c r="K410" s="167"/>
      <c r="L410" s="181"/>
      <c r="M410" s="180" t="s">
        <v>186</v>
      </c>
      <c r="N410" s="180" t="s">
        <v>2301</v>
      </c>
      <c r="O410" s="163"/>
      <c r="P410" s="181"/>
      <c r="Q410" s="167"/>
      <c r="R410" s="181"/>
      <c r="S410" s="190">
        <v>42703</v>
      </c>
      <c r="T410" s="181"/>
      <c r="U410" s="181"/>
      <c r="V410" s="193">
        <v>4913.79</v>
      </c>
      <c r="W410" s="200">
        <v>0</v>
      </c>
      <c r="X410" s="180" t="s">
        <v>254</v>
      </c>
      <c r="Y410" s="205">
        <v>0</v>
      </c>
      <c r="Z410" s="200">
        <v>4913.79</v>
      </c>
      <c r="AA410" s="125" t="s">
        <v>39</v>
      </c>
      <c r="AB410" s="182"/>
    </row>
    <row r="411" spans="1:28" ht="15.75" customHeight="1" x14ac:dyDescent="0.2">
      <c r="A411" s="162">
        <v>42645</v>
      </c>
      <c r="B411" s="181"/>
      <c r="C411" s="180" t="s">
        <v>2302</v>
      </c>
      <c r="D411" s="181" t="s">
        <v>249</v>
      </c>
      <c r="E411" s="181" t="s">
        <v>2303</v>
      </c>
      <c r="F411" s="181" t="s">
        <v>2304</v>
      </c>
      <c r="G411" s="135" t="s">
        <v>187</v>
      </c>
      <c r="H411" s="180" t="s">
        <v>2305</v>
      </c>
      <c r="I411" s="190">
        <v>42660</v>
      </c>
      <c r="J411" s="180" t="s">
        <v>30</v>
      </c>
      <c r="K411" s="167"/>
      <c r="L411" s="181"/>
      <c r="M411" s="180" t="s">
        <v>32</v>
      </c>
      <c r="N411" s="180" t="s">
        <v>2306</v>
      </c>
      <c r="O411" s="167"/>
      <c r="P411" s="181"/>
      <c r="Q411" s="167"/>
      <c r="R411" s="181"/>
      <c r="S411" s="190">
        <v>42682</v>
      </c>
      <c r="T411" s="181"/>
      <c r="U411" s="181"/>
      <c r="V411" s="193">
        <v>2429.42</v>
      </c>
      <c r="W411" s="200">
        <v>0</v>
      </c>
      <c r="X411" s="180" t="s">
        <v>254</v>
      </c>
      <c r="Y411" s="205">
        <v>0</v>
      </c>
      <c r="Z411" s="200">
        <v>2429.42</v>
      </c>
      <c r="AA411" s="180" t="s">
        <v>39</v>
      </c>
      <c r="AB411" s="182"/>
    </row>
    <row r="412" spans="1:28" ht="15.75" customHeight="1" x14ac:dyDescent="0.2">
      <c r="A412" s="162">
        <v>42654</v>
      </c>
      <c r="B412" s="181"/>
      <c r="C412" s="180" t="s">
        <v>2307</v>
      </c>
      <c r="D412" s="181" t="s">
        <v>304</v>
      </c>
      <c r="E412" s="181" t="s">
        <v>384</v>
      </c>
      <c r="F412" s="181" t="s">
        <v>385</v>
      </c>
      <c r="G412" s="135" t="s">
        <v>187</v>
      </c>
      <c r="H412" s="180" t="s">
        <v>2308</v>
      </c>
      <c r="I412" s="190">
        <v>42727</v>
      </c>
      <c r="J412" s="180" t="s">
        <v>30</v>
      </c>
      <c r="K412" s="167"/>
      <c r="L412" s="181"/>
      <c r="M412" s="180" t="s">
        <v>192</v>
      </c>
      <c r="N412" s="180" t="s">
        <v>2309</v>
      </c>
      <c r="O412" s="167"/>
      <c r="P412" s="181"/>
      <c r="Q412" s="167"/>
      <c r="R412" s="181"/>
      <c r="S412" s="190">
        <v>42710</v>
      </c>
      <c r="T412" s="181"/>
      <c r="U412" s="181"/>
      <c r="V412" s="193">
        <v>3780</v>
      </c>
      <c r="W412" s="200">
        <v>0</v>
      </c>
      <c r="X412" s="180" t="s">
        <v>254</v>
      </c>
      <c r="Y412" s="205">
        <v>0</v>
      </c>
      <c r="Z412" s="200">
        <v>3780</v>
      </c>
      <c r="AA412" s="180" t="s">
        <v>39</v>
      </c>
      <c r="AB412" s="182"/>
    </row>
    <row r="413" spans="1:28" ht="15.75" customHeight="1" x14ac:dyDescent="0.2">
      <c r="A413" s="162">
        <v>42661</v>
      </c>
      <c r="B413" s="181"/>
      <c r="C413" s="180" t="s">
        <v>2310</v>
      </c>
      <c r="D413" s="181" t="s">
        <v>256</v>
      </c>
      <c r="E413" s="181" t="s">
        <v>2311</v>
      </c>
      <c r="F413" s="181" t="s">
        <v>2312</v>
      </c>
      <c r="G413" s="135" t="s">
        <v>187</v>
      </c>
      <c r="H413" s="180" t="s">
        <v>2313</v>
      </c>
      <c r="I413" s="190">
        <v>42682</v>
      </c>
      <c r="J413" s="180" t="s">
        <v>30</v>
      </c>
      <c r="K413" s="167"/>
      <c r="L413" s="181"/>
      <c r="M413" s="180" t="s">
        <v>186</v>
      </c>
      <c r="N413" s="180" t="s">
        <v>2314</v>
      </c>
      <c r="O413" s="167"/>
      <c r="P413" s="181"/>
      <c r="Q413" s="167"/>
      <c r="R413" s="181"/>
      <c r="S413" s="190">
        <v>42723</v>
      </c>
      <c r="T413" s="181"/>
      <c r="U413" s="181"/>
      <c r="V413" s="193">
        <v>4322.05</v>
      </c>
      <c r="W413" s="200">
        <v>0</v>
      </c>
      <c r="X413" s="180" t="s">
        <v>254</v>
      </c>
      <c r="Y413" s="205">
        <v>0</v>
      </c>
      <c r="Z413" s="200">
        <v>4322.05</v>
      </c>
      <c r="AA413" s="180" t="s">
        <v>39</v>
      </c>
      <c r="AB413" s="182"/>
    </row>
    <row r="414" spans="1:28" ht="15.75" customHeight="1" x14ac:dyDescent="0.2">
      <c r="A414" s="162">
        <v>42663</v>
      </c>
      <c r="B414" s="181"/>
      <c r="C414" s="180" t="s">
        <v>2321</v>
      </c>
      <c r="D414" s="181" t="s">
        <v>304</v>
      </c>
      <c r="E414" s="181" t="s">
        <v>417</v>
      </c>
      <c r="F414" s="181" t="s">
        <v>418</v>
      </c>
      <c r="G414" s="135" t="s">
        <v>187</v>
      </c>
      <c r="H414" s="180" t="s">
        <v>2322</v>
      </c>
      <c r="I414" s="190">
        <v>42738</v>
      </c>
      <c r="J414" s="180" t="s">
        <v>30</v>
      </c>
      <c r="K414" s="167"/>
      <c r="L414" s="181"/>
      <c r="M414" s="180" t="s">
        <v>192</v>
      </c>
      <c r="N414" s="180" t="s">
        <v>2323</v>
      </c>
      <c r="O414" s="167"/>
      <c r="P414" s="181"/>
      <c r="Q414" s="167"/>
      <c r="R414" s="181"/>
      <c r="S414" s="190">
        <v>42719</v>
      </c>
      <c r="T414" s="181"/>
      <c r="U414" s="181"/>
      <c r="V414" s="193">
        <v>3360</v>
      </c>
      <c r="W414" s="200">
        <v>0</v>
      </c>
      <c r="X414" s="180" t="s">
        <v>254</v>
      </c>
      <c r="Y414" s="205">
        <v>0</v>
      </c>
      <c r="Z414" s="200">
        <v>3360</v>
      </c>
      <c r="AA414" s="180" t="s">
        <v>39</v>
      </c>
      <c r="AB414" s="182"/>
    </row>
    <row r="415" spans="1:28" ht="15.75" customHeight="1" x14ac:dyDescent="0.2">
      <c r="A415" s="162">
        <v>42667</v>
      </c>
      <c r="B415" s="181"/>
      <c r="C415" s="180" t="s">
        <v>2335</v>
      </c>
      <c r="D415" s="181" t="s">
        <v>249</v>
      </c>
      <c r="E415" s="181" t="s">
        <v>2336</v>
      </c>
      <c r="F415" s="181" t="s">
        <v>2337</v>
      </c>
      <c r="G415" s="135" t="s">
        <v>187</v>
      </c>
      <c r="H415" s="180" t="s">
        <v>2338</v>
      </c>
      <c r="I415" s="190">
        <v>42671</v>
      </c>
      <c r="J415" s="180" t="s">
        <v>30</v>
      </c>
      <c r="K415" s="167"/>
      <c r="L415" s="181"/>
      <c r="M415" s="180" t="s">
        <v>188</v>
      </c>
      <c r="N415" s="180" t="s">
        <v>2339</v>
      </c>
      <c r="O415" s="167" t="s">
        <v>32</v>
      </c>
      <c r="P415" s="181" t="s">
        <v>408</v>
      </c>
      <c r="Q415" s="167"/>
      <c r="R415" s="181"/>
      <c r="S415" s="190">
        <v>42675</v>
      </c>
      <c r="T415" s="181"/>
      <c r="U415" s="181"/>
      <c r="V415" s="193">
        <v>2915.31</v>
      </c>
      <c r="W415" s="200">
        <v>0</v>
      </c>
      <c r="X415" s="180" t="s">
        <v>254</v>
      </c>
      <c r="Y415" s="205">
        <v>0</v>
      </c>
      <c r="Z415" s="200">
        <v>2915.31</v>
      </c>
      <c r="AA415" s="180" t="s">
        <v>39</v>
      </c>
      <c r="AB415" s="182"/>
    </row>
    <row r="416" spans="1:28" ht="15.75" customHeight="1" x14ac:dyDescent="0.2">
      <c r="A416" s="162">
        <v>42653</v>
      </c>
      <c r="B416" s="181"/>
      <c r="C416" s="180" t="s">
        <v>2340</v>
      </c>
      <c r="D416" s="181" t="s">
        <v>267</v>
      </c>
      <c r="E416" s="181" t="s">
        <v>273</v>
      </c>
      <c r="F416" s="181" t="s">
        <v>274</v>
      </c>
      <c r="G416" s="135" t="s">
        <v>187</v>
      </c>
      <c r="H416" s="180" t="s">
        <v>2341</v>
      </c>
      <c r="I416" s="190">
        <v>42685</v>
      </c>
      <c r="J416" s="180" t="s">
        <v>30</v>
      </c>
      <c r="K416" s="167"/>
      <c r="L416" s="181"/>
      <c r="M416" s="180" t="s">
        <v>190</v>
      </c>
      <c r="N416" s="180" t="s">
        <v>2342</v>
      </c>
      <c r="O416" s="167"/>
      <c r="P416" s="181"/>
      <c r="Q416" s="167"/>
      <c r="R416" s="181"/>
      <c r="S416" s="190">
        <v>42703</v>
      </c>
      <c r="T416" s="181"/>
      <c r="U416" s="181"/>
      <c r="V416" s="193">
        <v>2162.34</v>
      </c>
      <c r="W416" s="200">
        <v>0</v>
      </c>
      <c r="X416" s="180" t="s">
        <v>254</v>
      </c>
      <c r="Y416" s="205">
        <v>0</v>
      </c>
      <c r="Z416" s="200">
        <v>2162.34</v>
      </c>
      <c r="AA416" s="180" t="s">
        <v>39</v>
      </c>
      <c r="AB416" s="182"/>
    </row>
    <row r="417" spans="1:28" ht="15.75" customHeight="1" x14ac:dyDescent="0.2">
      <c r="A417" s="162">
        <v>42655</v>
      </c>
      <c r="B417" s="181"/>
      <c r="C417" s="180" t="s">
        <v>2345</v>
      </c>
      <c r="D417" s="181" t="s">
        <v>296</v>
      </c>
      <c r="E417" s="181" t="s">
        <v>297</v>
      </c>
      <c r="F417" s="181" t="s">
        <v>298</v>
      </c>
      <c r="G417" s="135" t="s">
        <v>187</v>
      </c>
      <c r="H417" s="180" t="s">
        <v>2346</v>
      </c>
      <c r="I417" s="190">
        <v>42689</v>
      </c>
      <c r="J417" s="180" t="s">
        <v>30</v>
      </c>
      <c r="K417" s="167"/>
      <c r="L417" s="181"/>
      <c r="M417" s="180" t="s">
        <v>190</v>
      </c>
      <c r="N417" s="180" t="s">
        <v>2347</v>
      </c>
      <c r="O417" s="167"/>
      <c r="P417" s="181"/>
      <c r="Q417" s="167"/>
      <c r="R417" s="181"/>
      <c r="S417" s="190">
        <v>42710</v>
      </c>
      <c r="T417" s="181"/>
      <c r="U417" s="181"/>
      <c r="V417" s="193">
        <v>2136</v>
      </c>
      <c r="W417" s="200">
        <v>0</v>
      </c>
      <c r="X417" s="180" t="s">
        <v>254</v>
      </c>
      <c r="Y417" s="205">
        <v>0</v>
      </c>
      <c r="Z417" s="200">
        <v>2136</v>
      </c>
      <c r="AA417" s="180" t="s">
        <v>39</v>
      </c>
      <c r="AB417" s="182"/>
    </row>
    <row r="418" spans="1:28" ht="15.75" customHeight="1" x14ac:dyDescent="0.2">
      <c r="A418" s="162">
        <v>42664</v>
      </c>
      <c r="B418" s="181"/>
      <c r="C418" s="180" t="s">
        <v>2348</v>
      </c>
      <c r="D418" s="181" t="s">
        <v>588</v>
      </c>
      <c r="E418" s="181" t="s">
        <v>2349</v>
      </c>
      <c r="F418" s="181" t="s">
        <v>2350</v>
      </c>
      <c r="G418" s="135" t="s">
        <v>187</v>
      </c>
      <c r="H418" s="180" t="s">
        <v>2351</v>
      </c>
      <c r="I418" s="190">
        <v>42684</v>
      </c>
      <c r="J418" s="180" t="s">
        <v>30</v>
      </c>
      <c r="K418" s="167"/>
      <c r="L418" s="181"/>
      <c r="M418" s="180" t="s">
        <v>190</v>
      </c>
      <c r="N418" s="180" t="s">
        <v>2352</v>
      </c>
      <c r="O418" s="163"/>
      <c r="P418" s="181"/>
      <c r="Q418" s="167"/>
      <c r="R418" s="181"/>
      <c r="S418" s="190">
        <v>42688</v>
      </c>
      <c r="T418" s="181"/>
      <c r="U418" s="181"/>
      <c r="V418" s="193">
        <v>1894.94</v>
      </c>
      <c r="W418" s="200">
        <v>0</v>
      </c>
      <c r="X418" s="180" t="s">
        <v>254</v>
      </c>
      <c r="Y418" s="205">
        <v>0</v>
      </c>
      <c r="Z418" s="200">
        <v>1894.94</v>
      </c>
      <c r="AA418" s="180" t="s">
        <v>39</v>
      </c>
      <c r="AB418" s="182"/>
    </row>
    <row r="419" spans="1:28" ht="15.75" customHeight="1" x14ac:dyDescent="0.2">
      <c r="A419" s="162">
        <v>42669</v>
      </c>
      <c r="B419" s="181"/>
      <c r="C419" s="180" t="s">
        <v>2353</v>
      </c>
      <c r="D419" s="181" t="s">
        <v>244</v>
      </c>
      <c r="E419" s="181" t="s">
        <v>2354</v>
      </c>
      <c r="F419" s="181" t="s">
        <v>2355</v>
      </c>
      <c r="G419" s="135" t="s">
        <v>187</v>
      </c>
      <c r="H419" s="180" t="s">
        <v>2356</v>
      </c>
      <c r="I419" s="190">
        <v>42709</v>
      </c>
      <c r="J419" s="180" t="s">
        <v>30</v>
      </c>
      <c r="K419" s="167"/>
      <c r="L419" s="181"/>
      <c r="M419" s="180" t="s">
        <v>190</v>
      </c>
      <c r="N419" s="180" t="s">
        <v>1930</v>
      </c>
      <c r="O419" s="167"/>
      <c r="P419" s="181"/>
      <c r="Q419" s="167"/>
      <c r="R419" s="181"/>
      <c r="S419" s="190">
        <v>42696</v>
      </c>
      <c r="T419" s="181"/>
      <c r="U419" s="181"/>
      <c r="V419" s="193">
        <v>1769.2</v>
      </c>
      <c r="W419" s="200">
        <v>0</v>
      </c>
      <c r="X419" s="180" t="s">
        <v>254</v>
      </c>
      <c r="Y419" s="205">
        <v>0</v>
      </c>
      <c r="Z419" s="200">
        <v>1769.2</v>
      </c>
      <c r="AA419" s="180" t="s">
        <v>39</v>
      </c>
      <c r="AB419" s="182"/>
    </row>
    <row r="420" spans="1:28" ht="15.75" customHeight="1" x14ac:dyDescent="0.2">
      <c r="A420" s="162">
        <v>42664</v>
      </c>
      <c r="B420" s="181"/>
      <c r="C420" s="180" t="s">
        <v>2361</v>
      </c>
      <c r="D420" s="181" t="s">
        <v>2362</v>
      </c>
      <c r="E420" s="181" t="s">
        <v>2363</v>
      </c>
      <c r="F420" s="181" t="s">
        <v>2364</v>
      </c>
      <c r="G420" s="135" t="s">
        <v>187</v>
      </c>
      <c r="H420" s="180" t="s">
        <v>2365</v>
      </c>
      <c r="I420" s="190">
        <v>42675</v>
      </c>
      <c r="J420" s="180" t="s">
        <v>30</v>
      </c>
      <c r="K420" s="167"/>
      <c r="L420" s="181"/>
      <c r="M420" s="180" t="s">
        <v>181</v>
      </c>
      <c r="N420" s="180" t="s">
        <v>2366</v>
      </c>
      <c r="O420" s="167"/>
      <c r="P420" s="181"/>
      <c r="Q420" s="167"/>
      <c r="R420" s="181"/>
      <c r="S420" s="190">
        <v>42723</v>
      </c>
      <c r="T420" s="181"/>
      <c r="U420" s="181"/>
      <c r="V420" s="193">
        <v>3073.46</v>
      </c>
      <c r="W420" s="200">
        <v>0</v>
      </c>
      <c r="X420" s="180" t="s">
        <v>254</v>
      </c>
      <c r="Y420" s="205">
        <v>0</v>
      </c>
      <c r="Z420" s="200">
        <v>3073.46</v>
      </c>
      <c r="AA420" s="180" t="s">
        <v>39</v>
      </c>
      <c r="AB420" s="182"/>
    </row>
    <row r="421" spans="1:28" ht="15.75" customHeight="1" x14ac:dyDescent="0.2">
      <c r="A421" s="162">
        <v>42499</v>
      </c>
      <c r="B421" s="181"/>
      <c r="C421" s="180" t="s">
        <v>2370</v>
      </c>
      <c r="D421" s="181" t="s">
        <v>300</v>
      </c>
      <c r="E421" s="181" t="s">
        <v>2371</v>
      </c>
      <c r="F421" s="181" t="s">
        <v>2372</v>
      </c>
      <c r="G421" s="135" t="s">
        <v>187</v>
      </c>
      <c r="H421" s="180" t="s">
        <v>2373</v>
      </c>
      <c r="I421" s="190">
        <v>42576</v>
      </c>
      <c r="J421" s="180" t="s">
        <v>30</v>
      </c>
      <c r="K421" s="167"/>
      <c r="L421" s="181"/>
      <c r="M421" s="180" t="s">
        <v>192</v>
      </c>
      <c r="N421" s="180" t="s">
        <v>2374</v>
      </c>
      <c r="O421" s="167"/>
      <c r="P421" s="181"/>
      <c r="Q421" s="167"/>
      <c r="R421" s="181"/>
      <c r="S421" s="190">
        <v>42682</v>
      </c>
      <c r="T421" s="181"/>
      <c r="U421" s="181"/>
      <c r="V421" s="193">
        <v>2400</v>
      </c>
      <c r="W421" s="200">
        <v>0</v>
      </c>
      <c r="X421" s="180" t="s">
        <v>254</v>
      </c>
      <c r="Y421" s="205">
        <v>0</v>
      </c>
      <c r="Z421" s="200">
        <v>2400</v>
      </c>
      <c r="AA421" s="180" t="s">
        <v>39</v>
      </c>
      <c r="AB421" s="182"/>
    </row>
    <row r="422" spans="1:28" ht="15.75" customHeight="1" x14ac:dyDescent="0.2">
      <c r="A422" s="162">
        <v>42668</v>
      </c>
      <c r="B422" s="181"/>
      <c r="C422" s="180" t="s">
        <v>2375</v>
      </c>
      <c r="D422" s="181" t="s">
        <v>256</v>
      </c>
      <c r="E422" s="181" t="s">
        <v>491</v>
      </c>
      <c r="F422" s="181" t="s">
        <v>492</v>
      </c>
      <c r="G422" s="135" t="s">
        <v>187</v>
      </c>
      <c r="H422" s="180" t="s">
        <v>2376</v>
      </c>
      <c r="I422" s="190" t="s">
        <v>472</v>
      </c>
      <c r="J422" s="180" t="s">
        <v>30</v>
      </c>
      <c r="K422" s="167"/>
      <c r="L422" s="181"/>
      <c r="M422" s="180" t="s">
        <v>190</v>
      </c>
      <c r="N422" s="180" t="s">
        <v>2377</v>
      </c>
      <c r="O422" s="163"/>
      <c r="P422" s="181" t="s">
        <v>1333</v>
      </c>
      <c r="Q422" s="167"/>
      <c r="R422" s="181"/>
      <c r="S422" s="190">
        <v>42703</v>
      </c>
      <c r="T422" s="181"/>
      <c r="U422" s="181"/>
      <c r="V422" s="193">
        <v>4095.35</v>
      </c>
      <c r="W422" s="200">
        <v>0</v>
      </c>
      <c r="X422" s="180" t="s">
        <v>254</v>
      </c>
      <c r="Y422" s="205">
        <v>0</v>
      </c>
      <c r="Z422" s="200">
        <v>4095.35</v>
      </c>
      <c r="AA422" s="125" t="s">
        <v>4077</v>
      </c>
      <c r="AB422" s="182"/>
    </row>
    <row r="423" spans="1:28" ht="15.75" customHeight="1" x14ac:dyDescent="0.2">
      <c r="A423" s="162">
        <v>42669</v>
      </c>
      <c r="B423" s="181"/>
      <c r="C423" s="180" t="s">
        <v>2378</v>
      </c>
      <c r="D423" s="181" t="s">
        <v>304</v>
      </c>
      <c r="E423" s="181" t="s">
        <v>307</v>
      </c>
      <c r="F423" s="181" t="s">
        <v>308</v>
      </c>
      <c r="G423" s="135" t="s">
        <v>187</v>
      </c>
      <c r="H423" s="180" t="s">
        <v>2379</v>
      </c>
      <c r="I423" s="190">
        <v>42695</v>
      </c>
      <c r="J423" s="180" t="s">
        <v>30</v>
      </c>
      <c r="K423" s="167"/>
      <c r="L423" s="181"/>
      <c r="M423" s="180" t="s">
        <v>190</v>
      </c>
      <c r="N423" s="180"/>
      <c r="O423" s="167"/>
      <c r="P423" s="181"/>
      <c r="Q423" s="167"/>
      <c r="R423" s="181"/>
      <c r="S423" s="190">
        <v>42696</v>
      </c>
      <c r="T423" s="181"/>
      <c r="U423" s="181"/>
      <c r="V423" s="193">
        <v>1188</v>
      </c>
      <c r="W423" s="200">
        <v>0</v>
      </c>
      <c r="X423" s="180" t="s">
        <v>254</v>
      </c>
      <c r="Y423" s="205">
        <v>0</v>
      </c>
      <c r="Z423" s="200">
        <v>1188</v>
      </c>
      <c r="AA423" s="180" t="s">
        <v>39</v>
      </c>
      <c r="AB423" s="182"/>
    </row>
    <row r="424" spans="1:28" ht="15.75" customHeight="1" x14ac:dyDescent="0.2">
      <c r="A424" s="162">
        <v>42669</v>
      </c>
      <c r="B424" s="181"/>
      <c r="C424" s="180" t="s">
        <v>2382</v>
      </c>
      <c r="D424" s="181" t="s">
        <v>249</v>
      </c>
      <c r="E424" s="181" t="s">
        <v>2157</v>
      </c>
      <c r="F424" s="181" t="s">
        <v>1663</v>
      </c>
      <c r="G424" s="135" t="s">
        <v>187</v>
      </c>
      <c r="H424" s="180" t="s">
        <v>2383</v>
      </c>
      <c r="I424" s="190">
        <v>42709</v>
      </c>
      <c r="J424" s="180" t="s">
        <v>30</v>
      </c>
      <c r="K424" s="167"/>
      <c r="L424" s="181"/>
      <c r="M424" s="180" t="s">
        <v>190</v>
      </c>
      <c r="N424" s="180" t="s">
        <v>2384</v>
      </c>
      <c r="O424" s="167"/>
      <c r="P424" s="181"/>
      <c r="Q424" s="167"/>
      <c r="R424" s="181"/>
      <c r="S424" s="190">
        <v>42719</v>
      </c>
      <c r="T424" s="181"/>
      <c r="U424" s="181"/>
      <c r="V424" s="193">
        <v>2756.88</v>
      </c>
      <c r="W424" s="200">
        <v>0</v>
      </c>
      <c r="X424" s="180" t="s">
        <v>254</v>
      </c>
      <c r="Y424" s="205">
        <v>0</v>
      </c>
      <c r="Z424" s="200">
        <v>2756.88</v>
      </c>
      <c r="AA424" s="180" t="s">
        <v>39</v>
      </c>
      <c r="AB424" s="182"/>
    </row>
    <row r="425" spans="1:28" ht="15.75" customHeight="1" x14ac:dyDescent="0.2">
      <c r="A425" s="162">
        <v>42668</v>
      </c>
      <c r="B425" s="181"/>
      <c r="C425" s="180" t="s">
        <v>2393</v>
      </c>
      <c r="D425" s="181" t="s">
        <v>249</v>
      </c>
      <c r="E425" s="181" t="s">
        <v>2394</v>
      </c>
      <c r="F425" s="181" t="s">
        <v>2395</v>
      </c>
      <c r="G425" s="135" t="s">
        <v>187</v>
      </c>
      <c r="H425" s="180" t="s">
        <v>2396</v>
      </c>
      <c r="I425" s="190">
        <v>42672</v>
      </c>
      <c r="J425" s="180" t="s">
        <v>30</v>
      </c>
      <c r="K425" s="167"/>
      <c r="L425" s="181"/>
      <c r="M425" s="180" t="s">
        <v>190</v>
      </c>
      <c r="N425" s="180" t="s">
        <v>440</v>
      </c>
      <c r="O425" s="167"/>
      <c r="P425" s="181"/>
      <c r="Q425" s="167"/>
      <c r="R425" s="181"/>
      <c r="S425" s="190">
        <v>42688</v>
      </c>
      <c r="T425" s="181"/>
      <c r="U425" s="181"/>
      <c r="V425" s="193">
        <v>1554.84</v>
      </c>
      <c r="W425" s="200">
        <v>0</v>
      </c>
      <c r="X425" s="180" t="s">
        <v>254</v>
      </c>
      <c r="Y425" s="205">
        <v>0</v>
      </c>
      <c r="Z425" s="200">
        <v>1554.84</v>
      </c>
      <c r="AA425" s="180" t="s">
        <v>39</v>
      </c>
      <c r="AB425" s="182"/>
    </row>
    <row r="426" spans="1:28" ht="15.75" customHeight="1" x14ac:dyDescent="0.2">
      <c r="A426" s="162">
        <v>42668</v>
      </c>
      <c r="B426" s="181"/>
      <c r="C426" s="180" t="s">
        <v>2401</v>
      </c>
      <c r="D426" s="181" t="s">
        <v>249</v>
      </c>
      <c r="E426" s="181" t="s">
        <v>1184</v>
      </c>
      <c r="F426" s="181" t="s">
        <v>1185</v>
      </c>
      <c r="G426" s="135" t="s">
        <v>187</v>
      </c>
      <c r="H426" s="180" t="s">
        <v>2402</v>
      </c>
      <c r="I426" s="190">
        <v>42672</v>
      </c>
      <c r="J426" s="180" t="s">
        <v>30</v>
      </c>
      <c r="K426" s="167" t="s">
        <v>31</v>
      </c>
      <c r="L426" s="181"/>
      <c r="M426" s="180" t="s">
        <v>190</v>
      </c>
      <c r="N426" s="180" t="s">
        <v>2403</v>
      </c>
      <c r="O426" s="167" t="s">
        <v>37</v>
      </c>
      <c r="P426" s="181" t="s">
        <v>252</v>
      </c>
      <c r="Q426" s="167"/>
      <c r="R426" s="181" t="s">
        <v>1871</v>
      </c>
      <c r="S426" s="190">
        <v>42682</v>
      </c>
      <c r="T426" s="181"/>
      <c r="U426" s="181"/>
      <c r="V426" s="193">
        <v>3206.83</v>
      </c>
      <c r="W426" s="200">
        <v>0</v>
      </c>
      <c r="X426" s="180" t="s">
        <v>254</v>
      </c>
      <c r="Y426" s="205">
        <v>1603.41</v>
      </c>
      <c r="Z426" s="200">
        <v>1603.42</v>
      </c>
      <c r="AA426" s="180" t="s">
        <v>39</v>
      </c>
      <c r="AB426" s="182"/>
    </row>
    <row r="427" spans="1:28" ht="15.75" customHeight="1" x14ac:dyDescent="0.2">
      <c r="A427" s="162">
        <v>42671</v>
      </c>
      <c r="B427" s="181"/>
      <c r="C427" s="180" t="s">
        <v>2404</v>
      </c>
      <c r="D427" s="181" t="s">
        <v>284</v>
      </c>
      <c r="E427" s="181" t="s">
        <v>2405</v>
      </c>
      <c r="F427" s="181" t="s">
        <v>2406</v>
      </c>
      <c r="G427" s="135" t="s">
        <v>187</v>
      </c>
      <c r="H427" s="180" t="s">
        <v>2407</v>
      </c>
      <c r="I427" s="190">
        <v>42703</v>
      </c>
      <c r="J427" s="180" t="s">
        <v>30</v>
      </c>
      <c r="K427" s="167"/>
      <c r="L427" s="181"/>
      <c r="M427" s="180" t="s">
        <v>190</v>
      </c>
      <c r="N427" s="180"/>
      <c r="O427" s="167"/>
      <c r="P427" s="181"/>
      <c r="Q427" s="167"/>
      <c r="R427" s="181"/>
      <c r="S427" s="190">
        <v>42719</v>
      </c>
      <c r="T427" s="181"/>
      <c r="U427" s="181"/>
      <c r="V427" s="193">
        <v>2040</v>
      </c>
      <c r="W427" s="200">
        <v>0</v>
      </c>
      <c r="X427" s="180" t="s">
        <v>254</v>
      </c>
      <c r="Y427" s="205">
        <v>0</v>
      </c>
      <c r="Z427" s="200">
        <v>2040</v>
      </c>
      <c r="AA427" s="180" t="s">
        <v>39</v>
      </c>
      <c r="AB427" s="182"/>
    </row>
    <row r="428" spans="1:28" ht="15.75" customHeight="1" x14ac:dyDescent="0.2">
      <c r="A428" s="162">
        <v>42668</v>
      </c>
      <c r="B428" s="181"/>
      <c r="C428" s="180" t="s">
        <v>2412</v>
      </c>
      <c r="D428" s="181" t="s">
        <v>249</v>
      </c>
      <c r="E428" s="181" t="s">
        <v>380</v>
      </c>
      <c r="F428" s="181" t="s">
        <v>381</v>
      </c>
      <c r="G428" s="135" t="s">
        <v>187</v>
      </c>
      <c r="H428" s="180" t="s">
        <v>2413</v>
      </c>
      <c r="I428" s="190">
        <v>42672</v>
      </c>
      <c r="J428" s="180" t="s">
        <v>30</v>
      </c>
      <c r="K428" s="167"/>
      <c r="L428" s="181"/>
      <c r="M428" s="180" t="s">
        <v>190</v>
      </c>
      <c r="N428" s="180" t="s">
        <v>292</v>
      </c>
      <c r="O428" s="163"/>
      <c r="P428" s="181"/>
      <c r="Q428" s="167"/>
      <c r="R428" s="181"/>
      <c r="S428" s="190">
        <v>42682</v>
      </c>
      <c r="T428" s="181"/>
      <c r="U428" s="181"/>
      <c r="V428" s="193">
        <v>2526.6</v>
      </c>
      <c r="W428" s="200">
        <v>0</v>
      </c>
      <c r="X428" s="180" t="s">
        <v>254</v>
      </c>
      <c r="Y428" s="205">
        <v>0</v>
      </c>
      <c r="Z428" s="200">
        <v>2526.6</v>
      </c>
      <c r="AA428" s="180" t="s">
        <v>39</v>
      </c>
      <c r="AB428" s="182"/>
    </row>
    <row r="429" spans="1:28" ht="15.75" customHeight="1" x14ac:dyDescent="0.2">
      <c r="A429" s="162">
        <v>42668</v>
      </c>
      <c r="B429" s="181"/>
      <c r="C429" s="180" t="s">
        <v>2418</v>
      </c>
      <c r="D429" s="181" t="s">
        <v>261</v>
      </c>
      <c r="E429" s="181" t="s">
        <v>1337</v>
      </c>
      <c r="F429" s="181" t="s">
        <v>1338</v>
      </c>
      <c r="G429" s="135" t="s">
        <v>187</v>
      </c>
      <c r="H429" s="180" t="s">
        <v>2419</v>
      </c>
      <c r="I429" s="190">
        <v>42681</v>
      </c>
      <c r="J429" s="180" t="s">
        <v>30</v>
      </c>
      <c r="K429" s="167"/>
      <c r="L429" s="181"/>
      <c r="M429" s="180" t="s">
        <v>186</v>
      </c>
      <c r="N429" s="180" t="s">
        <v>2420</v>
      </c>
      <c r="O429" s="167"/>
      <c r="P429" s="181"/>
      <c r="Q429" s="167"/>
      <c r="R429" s="181"/>
      <c r="S429" s="190">
        <v>42691</v>
      </c>
      <c r="T429" s="181"/>
      <c r="U429" s="181"/>
      <c r="V429" s="193">
        <v>1462.04</v>
      </c>
      <c r="W429" s="200">
        <v>0</v>
      </c>
      <c r="X429" s="180" t="s">
        <v>254</v>
      </c>
      <c r="Y429" s="205">
        <v>0</v>
      </c>
      <c r="Z429" s="200">
        <v>1462.04</v>
      </c>
      <c r="AA429" s="125" t="s">
        <v>4077</v>
      </c>
      <c r="AB429" s="182"/>
    </row>
    <row r="430" spans="1:28" ht="15.75" customHeight="1" x14ac:dyDescent="0.2">
      <c r="A430" s="162">
        <v>42667</v>
      </c>
      <c r="B430" s="181"/>
      <c r="C430" s="180" t="s">
        <v>2421</v>
      </c>
      <c r="D430" s="181" t="s">
        <v>249</v>
      </c>
      <c r="E430" s="181" t="s">
        <v>2422</v>
      </c>
      <c r="F430" s="181" t="s">
        <v>2423</v>
      </c>
      <c r="G430" s="135" t="s">
        <v>187</v>
      </c>
      <c r="H430" s="180" t="s">
        <v>2424</v>
      </c>
      <c r="I430" s="190">
        <v>42684</v>
      </c>
      <c r="J430" s="180" t="s">
        <v>30</v>
      </c>
      <c r="K430" s="167"/>
      <c r="L430" s="181"/>
      <c r="M430" s="180" t="s">
        <v>190</v>
      </c>
      <c r="N430" s="180" t="s">
        <v>933</v>
      </c>
      <c r="O430" s="167"/>
      <c r="P430" s="181"/>
      <c r="Q430" s="167"/>
      <c r="R430" s="181"/>
      <c r="S430" s="190">
        <v>42688</v>
      </c>
      <c r="T430" s="181"/>
      <c r="U430" s="181"/>
      <c r="V430" s="193">
        <v>1214.71</v>
      </c>
      <c r="W430" s="200">
        <v>0</v>
      </c>
      <c r="X430" s="180" t="s">
        <v>254</v>
      </c>
      <c r="Y430" s="205">
        <v>0</v>
      </c>
      <c r="Z430" s="200">
        <v>1214.71</v>
      </c>
      <c r="AA430" s="180" t="s">
        <v>39</v>
      </c>
      <c r="AB430" s="182"/>
    </row>
    <row r="431" spans="1:28" ht="15.75" customHeight="1" x14ac:dyDescent="0.2">
      <c r="A431" s="162">
        <v>42653</v>
      </c>
      <c r="B431" s="181"/>
      <c r="C431" s="180" t="s">
        <v>2429</v>
      </c>
      <c r="D431" s="181" t="s">
        <v>249</v>
      </c>
      <c r="E431" s="181" t="s">
        <v>2430</v>
      </c>
      <c r="F431" s="181" t="s">
        <v>2431</v>
      </c>
      <c r="G431" s="135" t="s">
        <v>187</v>
      </c>
      <c r="H431" s="180" t="s">
        <v>2432</v>
      </c>
      <c r="I431" s="190">
        <v>42673</v>
      </c>
      <c r="J431" s="180" t="s">
        <v>30</v>
      </c>
      <c r="K431" s="167"/>
      <c r="L431" s="181"/>
      <c r="M431" s="180" t="s">
        <v>190</v>
      </c>
      <c r="N431" s="180" t="s">
        <v>420</v>
      </c>
      <c r="O431" s="163"/>
      <c r="P431" s="181"/>
      <c r="Q431" s="167"/>
      <c r="R431" s="181"/>
      <c r="S431" s="190">
        <v>42688</v>
      </c>
      <c r="T431" s="181"/>
      <c r="U431" s="181"/>
      <c r="V431" s="193">
        <v>3206.83</v>
      </c>
      <c r="W431" s="200">
        <v>0</v>
      </c>
      <c r="X431" s="180" t="s">
        <v>254</v>
      </c>
      <c r="Y431" s="205">
        <v>0</v>
      </c>
      <c r="Z431" s="200">
        <v>3206.83</v>
      </c>
      <c r="AA431" s="180" t="s">
        <v>39</v>
      </c>
      <c r="AB431" s="182"/>
    </row>
    <row r="432" spans="1:28" ht="15.75" customHeight="1" x14ac:dyDescent="0.2">
      <c r="A432" s="162">
        <v>42675</v>
      </c>
      <c r="B432" s="181"/>
      <c r="C432" s="180" t="s">
        <v>2433</v>
      </c>
      <c r="D432" s="181" t="s">
        <v>304</v>
      </c>
      <c r="E432" s="181" t="s">
        <v>307</v>
      </c>
      <c r="F432" s="181" t="s">
        <v>308</v>
      </c>
      <c r="G432" s="135" t="s">
        <v>187</v>
      </c>
      <c r="H432" s="180" t="s">
        <v>2434</v>
      </c>
      <c r="I432" s="190">
        <v>42699</v>
      </c>
      <c r="J432" s="180" t="s">
        <v>30</v>
      </c>
      <c r="K432" s="167"/>
      <c r="L432" s="181"/>
      <c r="M432" s="180" t="s">
        <v>190</v>
      </c>
      <c r="N432" s="180" t="s">
        <v>2435</v>
      </c>
      <c r="O432" s="167" t="s">
        <v>192</v>
      </c>
      <c r="P432" s="181" t="s">
        <v>2436</v>
      </c>
      <c r="Q432" s="167"/>
      <c r="R432" s="181"/>
      <c r="S432" s="190">
        <v>42703</v>
      </c>
      <c r="T432" s="181"/>
      <c r="U432" s="181"/>
      <c r="V432" s="193">
        <v>1188</v>
      </c>
      <c r="W432" s="200">
        <v>0</v>
      </c>
      <c r="X432" s="180" t="s">
        <v>254</v>
      </c>
      <c r="Y432" s="205">
        <v>0</v>
      </c>
      <c r="Z432" s="200">
        <v>1188</v>
      </c>
      <c r="AA432" s="180" t="s">
        <v>39</v>
      </c>
      <c r="AB432" s="182"/>
    </row>
    <row r="433" spans="1:28" ht="15.75" customHeight="1" x14ac:dyDescent="0.2">
      <c r="A433" s="162">
        <v>42635</v>
      </c>
      <c r="B433" s="181"/>
      <c r="C433" s="180" t="s">
        <v>2452</v>
      </c>
      <c r="D433" s="181" t="s">
        <v>304</v>
      </c>
      <c r="E433" s="181" t="s">
        <v>384</v>
      </c>
      <c r="F433" s="181" t="s">
        <v>385</v>
      </c>
      <c r="G433" s="135" t="s">
        <v>187</v>
      </c>
      <c r="H433" s="180" t="s">
        <v>2453</v>
      </c>
      <c r="I433" s="190">
        <v>42726</v>
      </c>
      <c r="J433" s="180" t="s">
        <v>30</v>
      </c>
      <c r="K433" s="167"/>
      <c r="L433" s="181"/>
      <c r="M433" s="180" t="s">
        <v>190</v>
      </c>
      <c r="N433" s="180" t="s">
        <v>2454</v>
      </c>
      <c r="O433" s="167"/>
      <c r="P433" s="181" t="s">
        <v>2455</v>
      </c>
      <c r="Q433" s="167"/>
      <c r="R433" s="181"/>
      <c r="S433" s="190">
        <v>42703</v>
      </c>
      <c r="T433" s="181"/>
      <c r="U433" s="181"/>
      <c r="V433" s="193">
        <v>3780</v>
      </c>
      <c r="W433" s="200">
        <v>0</v>
      </c>
      <c r="X433" s="180" t="s">
        <v>254</v>
      </c>
      <c r="Y433" s="205">
        <v>0</v>
      </c>
      <c r="Z433" s="200">
        <v>3780</v>
      </c>
      <c r="AA433" s="180" t="s">
        <v>39</v>
      </c>
      <c r="AB433" s="182"/>
    </row>
    <row r="434" spans="1:28" ht="15.75" customHeight="1" x14ac:dyDescent="0.2">
      <c r="A434" s="162">
        <v>42674</v>
      </c>
      <c r="B434" s="181"/>
      <c r="C434" s="180" t="s">
        <v>2456</v>
      </c>
      <c r="D434" s="181" t="s">
        <v>249</v>
      </c>
      <c r="E434" s="181" t="s">
        <v>2009</v>
      </c>
      <c r="F434" s="181" t="s">
        <v>2010</v>
      </c>
      <c r="G434" s="135" t="s">
        <v>187</v>
      </c>
      <c r="H434" s="180" t="s">
        <v>2457</v>
      </c>
      <c r="I434" s="190">
        <v>42692</v>
      </c>
      <c r="J434" s="180" t="s">
        <v>30</v>
      </c>
      <c r="K434" s="167"/>
      <c r="L434" s="181"/>
      <c r="M434" s="180" t="s">
        <v>32</v>
      </c>
      <c r="N434" s="180" t="s">
        <v>408</v>
      </c>
      <c r="O434" s="167"/>
      <c r="P434" s="181"/>
      <c r="Q434" s="167"/>
      <c r="R434" s="181"/>
      <c r="S434" s="190">
        <v>42688</v>
      </c>
      <c r="T434" s="181"/>
      <c r="U434" s="181"/>
      <c r="V434" s="193">
        <v>2915.31</v>
      </c>
      <c r="W434" s="200">
        <v>0</v>
      </c>
      <c r="X434" s="180" t="s">
        <v>254</v>
      </c>
      <c r="Y434" s="205">
        <v>0</v>
      </c>
      <c r="Z434" s="200">
        <v>2915.31</v>
      </c>
      <c r="AA434" s="180" t="s">
        <v>39</v>
      </c>
      <c r="AB434" s="182"/>
    </row>
    <row r="435" spans="1:28" ht="15.75" customHeight="1" x14ac:dyDescent="0.2">
      <c r="A435" s="162">
        <v>42677</v>
      </c>
      <c r="B435" s="181"/>
      <c r="C435" s="180" t="s">
        <v>2458</v>
      </c>
      <c r="D435" s="181" t="s">
        <v>300</v>
      </c>
      <c r="E435" s="181" t="s">
        <v>2459</v>
      </c>
      <c r="F435" s="181" t="s">
        <v>2460</v>
      </c>
      <c r="G435" s="135" t="s">
        <v>187</v>
      </c>
      <c r="H435" s="180" t="s">
        <v>2461</v>
      </c>
      <c r="I435" s="190">
        <v>42724</v>
      </c>
      <c r="J435" s="180" t="s">
        <v>30</v>
      </c>
      <c r="K435" s="167"/>
      <c r="L435" s="181"/>
      <c r="M435" s="180" t="s">
        <v>186</v>
      </c>
      <c r="N435" s="180" t="s">
        <v>2462</v>
      </c>
      <c r="O435" s="163"/>
      <c r="P435" s="181"/>
      <c r="Q435" s="167"/>
      <c r="R435" s="181"/>
      <c r="S435" s="190">
        <v>42719</v>
      </c>
      <c r="T435" s="181"/>
      <c r="U435" s="181"/>
      <c r="V435" s="193">
        <v>1080</v>
      </c>
      <c r="W435" s="200">
        <v>0</v>
      </c>
      <c r="X435" s="180" t="s">
        <v>254</v>
      </c>
      <c r="Y435" s="205">
        <v>0</v>
      </c>
      <c r="Z435" s="200">
        <v>1080</v>
      </c>
      <c r="AA435" s="180" t="s">
        <v>39</v>
      </c>
      <c r="AB435" s="182"/>
    </row>
    <row r="436" spans="1:28" ht="15.75" customHeight="1" x14ac:dyDescent="0.2">
      <c r="A436" s="162">
        <v>42677</v>
      </c>
      <c r="B436" s="181"/>
      <c r="C436" s="180" t="s">
        <v>2467</v>
      </c>
      <c r="D436" s="181" t="s">
        <v>304</v>
      </c>
      <c r="E436" s="181" t="s">
        <v>307</v>
      </c>
      <c r="F436" s="181" t="s">
        <v>308</v>
      </c>
      <c r="G436" s="135" t="s">
        <v>187</v>
      </c>
      <c r="H436" s="180" t="s">
        <v>2468</v>
      </c>
      <c r="I436" s="190">
        <v>42703</v>
      </c>
      <c r="J436" s="180" t="s">
        <v>30</v>
      </c>
      <c r="K436" s="167" t="s">
        <v>31</v>
      </c>
      <c r="L436" s="181"/>
      <c r="M436" s="180" t="s">
        <v>37</v>
      </c>
      <c r="N436" s="180" t="s">
        <v>2469</v>
      </c>
      <c r="O436" s="167" t="s">
        <v>190</v>
      </c>
      <c r="P436" s="181" t="s">
        <v>2470</v>
      </c>
      <c r="Q436" s="167"/>
      <c r="R436" s="181"/>
      <c r="S436" s="190">
        <v>42710</v>
      </c>
      <c r="T436" s="181"/>
      <c r="U436" s="181"/>
      <c r="V436" s="193">
        <v>1188</v>
      </c>
      <c r="W436" s="200">
        <v>0</v>
      </c>
      <c r="X436" s="180" t="s">
        <v>254</v>
      </c>
      <c r="Y436" s="205">
        <v>594</v>
      </c>
      <c r="Z436" s="200">
        <v>594</v>
      </c>
      <c r="AA436" s="180" t="s">
        <v>39</v>
      </c>
      <c r="AB436" s="182"/>
    </row>
    <row r="437" spans="1:28" ht="15.75" customHeight="1" x14ac:dyDescent="0.2">
      <c r="A437" s="162">
        <v>42659</v>
      </c>
      <c r="B437" s="181"/>
      <c r="C437" s="180" t="s">
        <v>2471</v>
      </c>
      <c r="D437" s="181" t="s">
        <v>304</v>
      </c>
      <c r="E437" s="181" t="s">
        <v>307</v>
      </c>
      <c r="F437" s="181" t="s">
        <v>308</v>
      </c>
      <c r="G437" s="135" t="s">
        <v>187</v>
      </c>
      <c r="H437" s="180" t="s">
        <v>2472</v>
      </c>
      <c r="I437" s="190">
        <v>42705</v>
      </c>
      <c r="J437" s="180" t="s">
        <v>30</v>
      </c>
      <c r="K437" s="167"/>
      <c r="L437" s="181"/>
      <c r="M437" s="180" t="s">
        <v>190</v>
      </c>
      <c r="N437" s="180" t="s">
        <v>737</v>
      </c>
      <c r="O437" s="167"/>
      <c r="P437" s="181"/>
      <c r="Q437" s="167"/>
      <c r="R437" s="181"/>
      <c r="S437" s="190">
        <v>42703</v>
      </c>
      <c r="T437" s="181"/>
      <c r="U437" s="181"/>
      <c r="V437" s="193">
        <v>1188</v>
      </c>
      <c r="W437" s="200">
        <v>0</v>
      </c>
      <c r="X437" s="180" t="s">
        <v>254</v>
      </c>
      <c r="Y437" s="205">
        <v>0</v>
      </c>
      <c r="Z437" s="200">
        <v>1188</v>
      </c>
      <c r="AA437" s="180" t="s">
        <v>39</v>
      </c>
      <c r="AB437" s="182"/>
    </row>
    <row r="438" spans="1:28" ht="15.75" customHeight="1" x14ac:dyDescent="0.2">
      <c r="A438" s="162">
        <v>42670</v>
      </c>
      <c r="B438" s="181"/>
      <c r="C438" s="180" t="s">
        <v>472</v>
      </c>
      <c r="D438" s="181" t="s">
        <v>261</v>
      </c>
      <c r="E438" s="181" t="s">
        <v>2013</v>
      </c>
      <c r="F438" s="181" t="s">
        <v>2014</v>
      </c>
      <c r="G438" s="135" t="s">
        <v>187</v>
      </c>
      <c r="H438" s="180" t="s">
        <v>2475</v>
      </c>
      <c r="I438" s="190" t="s">
        <v>472</v>
      </c>
      <c r="J438" s="180" t="s">
        <v>30</v>
      </c>
      <c r="K438" s="167"/>
      <c r="L438" s="181"/>
      <c r="M438" s="180" t="s">
        <v>190</v>
      </c>
      <c r="N438" s="180" t="s">
        <v>2476</v>
      </c>
      <c r="O438" s="167"/>
      <c r="P438" s="181"/>
      <c r="Q438" s="167"/>
      <c r="R438" s="181"/>
      <c r="S438" s="190">
        <v>42724</v>
      </c>
      <c r="T438" s="181"/>
      <c r="U438" s="181"/>
      <c r="V438" s="193">
        <v>1720.04</v>
      </c>
      <c r="W438" s="200">
        <v>0</v>
      </c>
      <c r="X438" s="180" t="s">
        <v>254</v>
      </c>
      <c r="Y438" s="205">
        <v>0</v>
      </c>
      <c r="Z438" s="200">
        <v>1720.04</v>
      </c>
      <c r="AA438" s="125" t="s">
        <v>4077</v>
      </c>
      <c r="AB438" s="182"/>
    </row>
    <row r="439" spans="1:28" ht="15.75" customHeight="1" x14ac:dyDescent="0.2">
      <c r="A439" s="162">
        <v>42674</v>
      </c>
      <c r="B439" s="181"/>
      <c r="C439" s="180" t="s">
        <v>2477</v>
      </c>
      <c r="D439" s="181" t="s">
        <v>249</v>
      </c>
      <c r="E439" s="181" t="s">
        <v>2478</v>
      </c>
      <c r="F439" s="181" t="s">
        <v>2479</v>
      </c>
      <c r="G439" s="135" t="s">
        <v>187</v>
      </c>
      <c r="H439" s="180" t="s">
        <v>2480</v>
      </c>
      <c r="I439" s="190">
        <v>42698</v>
      </c>
      <c r="J439" s="180" t="s">
        <v>30</v>
      </c>
      <c r="K439" s="167"/>
      <c r="L439" s="181"/>
      <c r="M439" s="180" t="s">
        <v>190</v>
      </c>
      <c r="N439" s="180" t="s">
        <v>2481</v>
      </c>
      <c r="O439" s="167"/>
      <c r="P439" s="181" t="s">
        <v>503</v>
      </c>
      <c r="Q439" s="167"/>
      <c r="R439" s="181"/>
      <c r="S439" s="190">
        <v>42719</v>
      </c>
      <c r="T439" s="181"/>
      <c r="U439" s="181"/>
      <c r="V439" s="193">
        <v>2297.4</v>
      </c>
      <c r="W439" s="200">
        <v>0</v>
      </c>
      <c r="X439" s="180" t="s">
        <v>254</v>
      </c>
      <c r="Y439" s="205">
        <v>0</v>
      </c>
      <c r="Z439" s="200">
        <v>2297.4</v>
      </c>
      <c r="AA439" s="180" t="s">
        <v>180</v>
      </c>
      <c r="AB439" s="182"/>
    </row>
    <row r="440" spans="1:28" ht="15.75" customHeight="1" x14ac:dyDescent="0.2">
      <c r="A440" s="162">
        <v>42678</v>
      </c>
      <c r="B440" s="181"/>
      <c r="C440" s="180" t="s">
        <v>2484</v>
      </c>
      <c r="D440" s="181" t="s">
        <v>300</v>
      </c>
      <c r="E440" s="181" t="s">
        <v>2459</v>
      </c>
      <c r="F440" s="181" t="s">
        <v>2460</v>
      </c>
      <c r="G440" s="135" t="s">
        <v>187</v>
      </c>
      <c r="H440" s="180" t="s">
        <v>2485</v>
      </c>
      <c r="I440" s="190">
        <v>42714</v>
      </c>
      <c r="J440" s="180" t="s">
        <v>30</v>
      </c>
      <c r="K440" s="167"/>
      <c r="L440" s="181"/>
      <c r="M440" s="180" t="s">
        <v>186</v>
      </c>
      <c r="N440" s="180" t="s">
        <v>2486</v>
      </c>
      <c r="O440" s="167"/>
      <c r="P440" s="181"/>
      <c r="Q440" s="167"/>
      <c r="R440" s="181"/>
      <c r="S440" s="190">
        <v>42719</v>
      </c>
      <c r="T440" s="181"/>
      <c r="U440" s="181"/>
      <c r="V440" s="193">
        <v>1080</v>
      </c>
      <c r="W440" s="200">
        <v>0</v>
      </c>
      <c r="X440" s="180" t="s">
        <v>254</v>
      </c>
      <c r="Y440" s="205">
        <v>0</v>
      </c>
      <c r="Z440" s="200">
        <v>1080</v>
      </c>
      <c r="AA440" s="180" t="s">
        <v>39</v>
      </c>
      <c r="AB440" s="182"/>
    </row>
    <row r="441" spans="1:28" ht="15.75" customHeight="1" x14ac:dyDescent="0.2">
      <c r="A441" s="162">
        <v>42405</v>
      </c>
      <c r="B441" s="181"/>
      <c r="C441" s="180" t="s">
        <v>2489</v>
      </c>
      <c r="D441" s="181" t="s">
        <v>249</v>
      </c>
      <c r="E441" s="181" t="s">
        <v>2490</v>
      </c>
      <c r="F441" s="181" t="s">
        <v>2491</v>
      </c>
      <c r="G441" s="135" t="s">
        <v>187</v>
      </c>
      <c r="H441" s="180" t="s">
        <v>2492</v>
      </c>
      <c r="I441" s="190">
        <v>42679</v>
      </c>
      <c r="J441" s="180" t="s">
        <v>30</v>
      </c>
      <c r="K441" s="167"/>
      <c r="L441" s="181"/>
      <c r="M441" s="180" t="s">
        <v>190</v>
      </c>
      <c r="N441" s="180" t="s">
        <v>2493</v>
      </c>
      <c r="O441" s="167"/>
      <c r="P441" s="181" t="s">
        <v>448</v>
      </c>
      <c r="Q441" s="167"/>
      <c r="R441" s="181"/>
      <c r="S441" s="190">
        <v>42698</v>
      </c>
      <c r="T441" s="181"/>
      <c r="U441" s="181"/>
      <c r="V441" s="193">
        <v>1457.65</v>
      </c>
      <c r="W441" s="200">
        <v>0</v>
      </c>
      <c r="X441" s="180" t="s">
        <v>254</v>
      </c>
      <c r="Y441" s="205">
        <v>0</v>
      </c>
      <c r="Z441" s="200">
        <v>1457.65</v>
      </c>
      <c r="AA441" s="180" t="s">
        <v>39</v>
      </c>
      <c r="AB441" s="182"/>
    </row>
    <row r="442" spans="1:28" ht="15.75" customHeight="1" x14ac:dyDescent="0.2">
      <c r="A442" s="162">
        <v>42681</v>
      </c>
      <c r="B442" s="181"/>
      <c r="C442" s="180" t="s">
        <v>4080</v>
      </c>
      <c r="D442" s="181" t="s">
        <v>296</v>
      </c>
      <c r="E442" s="181" t="s">
        <v>457</v>
      </c>
      <c r="F442" s="181" t="s">
        <v>458</v>
      </c>
      <c r="G442" s="135" t="s">
        <v>187</v>
      </c>
      <c r="H442" s="180" t="s">
        <v>2494</v>
      </c>
      <c r="I442" s="190">
        <v>42709</v>
      </c>
      <c r="J442" s="180" t="s">
        <v>30</v>
      </c>
      <c r="K442" s="167"/>
      <c r="L442" s="181"/>
      <c r="M442" s="180" t="s">
        <v>181</v>
      </c>
      <c r="N442" s="180" t="s">
        <v>2495</v>
      </c>
      <c r="O442" s="167"/>
      <c r="P442" s="181"/>
      <c r="Q442" s="167"/>
      <c r="R442" s="181"/>
      <c r="S442" s="190">
        <v>42703</v>
      </c>
      <c r="T442" s="181"/>
      <c r="U442" s="181"/>
      <c r="V442" s="193">
        <v>2136</v>
      </c>
      <c r="W442" s="200">
        <v>0</v>
      </c>
      <c r="X442" s="180" t="s">
        <v>254</v>
      </c>
      <c r="Y442" s="205">
        <v>0</v>
      </c>
      <c r="Z442" s="200">
        <v>2136</v>
      </c>
      <c r="AA442" s="125" t="s">
        <v>39</v>
      </c>
      <c r="AB442" s="182"/>
    </row>
    <row r="443" spans="1:28" ht="15.75" customHeight="1" x14ac:dyDescent="0.2">
      <c r="A443" s="162">
        <v>42678</v>
      </c>
      <c r="B443" s="181"/>
      <c r="C443" s="180" t="s">
        <v>2496</v>
      </c>
      <c r="D443" s="181" t="s">
        <v>275</v>
      </c>
      <c r="E443" s="181" t="s">
        <v>2497</v>
      </c>
      <c r="F443" s="181" t="s">
        <v>2498</v>
      </c>
      <c r="G443" s="135" t="s">
        <v>187</v>
      </c>
      <c r="H443" s="180" t="s">
        <v>2499</v>
      </c>
      <c r="I443" s="190">
        <v>42678</v>
      </c>
      <c r="J443" s="180" t="s">
        <v>30</v>
      </c>
      <c r="K443" s="167"/>
      <c r="L443" s="181"/>
      <c r="M443" s="180" t="s">
        <v>190</v>
      </c>
      <c r="N443" s="180" t="s">
        <v>2500</v>
      </c>
      <c r="O443" s="163"/>
      <c r="P443" s="181"/>
      <c r="Q443" s="167"/>
      <c r="R443" s="181"/>
      <c r="S443" s="190">
        <v>42710</v>
      </c>
      <c r="T443" s="181"/>
      <c r="U443" s="181"/>
      <c r="V443" s="193">
        <v>3841.82</v>
      </c>
      <c r="W443" s="200">
        <v>0</v>
      </c>
      <c r="X443" s="180" t="s">
        <v>254</v>
      </c>
      <c r="Y443" s="205">
        <v>0</v>
      </c>
      <c r="Z443" s="200">
        <v>3841.82</v>
      </c>
      <c r="AA443" s="180" t="s">
        <v>39</v>
      </c>
      <c r="AB443" s="182"/>
    </row>
    <row r="444" spans="1:28" ht="15.75" customHeight="1" x14ac:dyDescent="0.2">
      <c r="A444" s="162">
        <v>42681</v>
      </c>
      <c r="B444" s="181"/>
      <c r="C444" s="180" t="s">
        <v>2501</v>
      </c>
      <c r="D444" s="181" t="s">
        <v>256</v>
      </c>
      <c r="E444" s="181" t="s">
        <v>1112</v>
      </c>
      <c r="F444" s="181" t="s">
        <v>1113</v>
      </c>
      <c r="G444" s="135" t="s">
        <v>187</v>
      </c>
      <c r="H444" s="180" t="s">
        <v>2502</v>
      </c>
      <c r="I444" s="190">
        <v>42707</v>
      </c>
      <c r="J444" s="180" t="s">
        <v>30</v>
      </c>
      <c r="K444" s="167"/>
      <c r="L444" s="181"/>
      <c r="M444" s="180" t="s">
        <v>32</v>
      </c>
      <c r="N444" s="180" t="s">
        <v>2503</v>
      </c>
      <c r="O444" s="163"/>
      <c r="P444" s="181"/>
      <c r="Q444" s="167"/>
      <c r="R444" s="181"/>
      <c r="S444" s="190">
        <v>42688</v>
      </c>
      <c r="T444" s="181"/>
      <c r="U444" s="181"/>
      <c r="V444" s="193">
        <v>3440.09</v>
      </c>
      <c r="W444" s="200">
        <v>0</v>
      </c>
      <c r="X444" s="180" t="s">
        <v>254</v>
      </c>
      <c r="Y444" s="205">
        <v>0</v>
      </c>
      <c r="Z444" s="200">
        <v>3440.09</v>
      </c>
      <c r="AA444" s="180" t="s">
        <v>39</v>
      </c>
      <c r="AB444" s="182"/>
    </row>
    <row r="445" spans="1:28" ht="15.75" customHeight="1" x14ac:dyDescent="0.2">
      <c r="A445" s="162">
        <v>42681</v>
      </c>
      <c r="B445" s="181"/>
      <c r="C445" s="180" t="s">
        <v>2504</v>
      </c>
      <c r="D445" s="181" t="s">
        <v>304</v>
      </c>
      <c r="E445" s="181" t="s">
        <v>307</v>
      </c>
      <c r="F445" s="181" t="s">
        <v>308</v>
      </c>
      <c r="G445" s="135" t="s">
        <v>187</v>
      </c>
      <c r="H445" s="180" t="s">
        <v>2505</v>
      </c>
      <c r="I445" s="190">
        <v>42706</v>
      </c>
      <c r="J445" s="180" t="s">
        <v>30</v>
      </c>
      <c r="K445" s="167"/>
      <c r="L445" s="181"/>
      <c r="M445" s="180" t="s">
        <v>192</v>
      </c>
      <c r="N445" s="180" t="s">
        <v>664</v>
      </c>
      <c r="O445" s="167"/>
      <c r="P445" s="181"/>
      <c r="Q445" s="167"/>
      <c r="R445" s="181"/>
      <c r="S445" s="190">
        <v>42720</v>
      </c>
      <c r="T445" s="181"/>
      <c r="U445" s="181"/>
      <c r="V445" s="193">
        <v>1188</v>
      </c>
      <c r="W445" s="200">
        <v>0</v>
      </c>
      <c r="X445" s="180" t="s">
        <v>254</v>
      </c>
      <c r="Y445" s="205">
        <v>0</v>
      </c>
      <c r="Z445" s="200">
        <v>1188</v>
      </c>
      <c r="AA445" s="180" t="s">
        <v>39</v>
      </c>
      <c r="AB445" s="182"/>
    </row>
    <row r="446" spans="1:28" ht="15.75" customHeight="1" x14ac:dyDescent="0.2">
      <c r="A446" s="162">
        <v>42683</v>
      </c>
      <c r="B446" s="181"/>
      <c r="C446" s="180" t="s">
        <v>2506</v>
      </c>
      <c r="D446" s="181" t="s">
        <v>249</v>
      </c>
      <c r="E446" s="181" t="s">
        <v>2507</v>
      </c>
      <c r="F446" s="181" t="s">
        <v>2508</v>
      </c>
      <c r="G446" s="135" t="s">
        <v>187</v>
      </c>
      <c r="H446" s="180" t="s">
        <v>2509</v>
      </c>
      <c r="I446" s="190">
        <v>42689</v>
      </c>
      <c r="J446" s="180" t="s">
        <v>30</v>
      </c>
      <c r="K446" s="167"/>
      <c r="L446" s="181"/>
      <c r="M446" s="180" t="s">
        <v>190</v>
      </c>
      <c r="N446" s="180" t="s">
        <v>450</v>
      </c>
      <c r="O446" s="167"/>
      <c r="P446" s="181"/>
      <c r="Q446" s="167"/>
      <c r="R446" s="181"/>
      <c r="S446" s="190">
        <v>42698</v>
      </c>
      <c r="T446" s="181"/>
      <c r="U446" s="181"/>
      <c r="V446" s="193">
        <v>3012.49</v>
      </c>
      <c r="W446" s="200">
        <v>0</v>
      </c>
      <c r="X446" s="180" t="s">
        <v>254</v>
      </c>
      <c r="Y446" s="205">
        <v>0</v>
      </c>
      <c r="Z446" s="200">
        <v>3012.49</v>
      </c>
      <c r="AA446" s="180" t="s">
        <v>39</v>
      </c>
      <c r="AB446" s="182"/>
    </row>
    <row r="447" spans="1:28" ht="15.75" customHeight="1" x14ac:dyDescent="0.2">
      <c r="A447" s="162">
        <v>42650</v>
      </c>
      <c r="B447" s="181"/>
      <c r="C447" s="180" t="s">
        <v>2510</v>
      </c>
      <c r="D447" s="181" t="s">
        <v>426</v>
      </c>
      <c r="E447" s="181" t="s">
        <v>427</v>
      </c>
      <c r="F447" s="181" t="s">
        <v>486</v>
      </c>
      <c r="G447" s="135" t="s">
        <v>187</v>
      </c>
      <c r="H447" s="180" t="s">
        <v>2511</v>
      </c>
      <c r="I447" s="190">
        <v>42650</v>
      </c>
      <c r="J447" s="180" t="s">
        <v>30</v>
      </c>
      <c r="K447" s="167"/>
      <c r="L447" s="181"/>
      <c r="M447" s="180" t="s">
        <v>192</v>
      </c>
      <c r="N447" s="180" t="s">
        <v>2512</v>
      </c>
      <c r="O447" s="163"/>
      <c r="P447" s="181"/>
      <c r="Q447" s="167"/>
      <c r="R447" s="181"/>
      <c r="S447" s="190">
        <v>42724</v>
      </c>
      <c r="T447" s="181"/>
      <c r="U447" s="181"/>
      <c r="V447" s="193">
        <v>1920.91</v>
      </c>
      <c r="W447" s="200">
        <v>0</v>
      </c>
      <c r="X447" s="180" t="s">
        <v>254</v>
      </c>
      <c r="Y447" s="205">
        <v>0</v>
      </c>
      <c r="Z447" s="200">
        <v>1920.91</v>
      </c>
      <c r="AA447" s="180" t="s">
        <v>39</v>
      </c>
      <c r="AB447" s="182"/>
    </row>
    <row r="448" spans="1:28" ht="15.75" customHeight="1" x14ac:dyDescent="0.2">
      <c r="A448" s="162">
        <v>42675</v>
      </c>
      <c r="B448" s="181"/>
      <c r="C448" s="180" t="s">
        <v>2513</v>
      </c>
      <c r="D448" s="181" t="s">
        <v>249</v>
      </c>
      <c r="E448" s="181" t="s">
        <v>2514</v>
      </c>
      <c r="F448" s="181" t="s">
        <v>2515</v>
      </c>
      <c r="G448" s="135" t="s">
        <v>187</v>
      </c>
      <c r="H448" s="180" t="s">
        <v>2516</v>
      </c>
      <c r="I448" s="190">
        <v>42676</v>
      </c>
      <c r="J448" s="180" t="s">
        <v>30</v>
      </c>
      <c r="K448" s="167"/>
      <c r="L448" s="181"/>
      <c r="M448" s="180" t="s">
        <v>190</v>
      </c>
      <c r="N448" s="180" t="s">
        <v>2517</v>
      </c>
      <c r="O448" s="163"/>
      <c r="P448" s="181"/>
      <c r="Q448" s="167"/>
      <c r="R448" s="181"/>
      <c r="S448" s="190">
        <v>42703</v>
      </c>
      <c r="T448" s="181"/>
      <c r="U448" s="181"/>
      <c r="V448" s="193">
        <v>3692.72</v>
      </c>
      <c r="W448" s="200">
        <v>0</v>
      </c>
      <c r="X448" s="180" t="s">
        <v>254</v>
      </c>
      <c r="Y448" s="205">
        <v>0</v>
      </c>
      <c r="Z448" s="200">
        <v>3692.72</v>
      </c>
      <c r="AA448" s="180" t="s">
        <v>39</v>
      </c>
      <c r="AB448" s="182"/>
    </row>
    <row r="449" spans="1:28" ht="15.75" customHeight="1" x14ac:dyDescent="0.2">
      <c r="A449" s="162">
        <v>42683</v>
      </c>
      <c r="B449" s="181"/>
      <c r="C449" s="180" t="s">
        <v>2518</v>
      </c>
      <c r="D449" s="181" t="s">
        <v>256</v>
      </c>
      <c r="E449" s="181" t="s">
        <v>1261</v>
      </c>
      <c r="F449" s="181" t="s">
        <v>1262</v>
      </c>
      <c r="G449" s="135" t="s">
        <v>187</v>
      </c>
      <c r="H449" s="180" t="s">
        <v>2519</v>
      </c>
      <c r="I449" s="190">
        <v>42730</v>
      </c>
      <c r="J449" s="180" t="s">
        <v>30</v>
      </c>
      <c r="K449" s="167"/>
      <c r="L449" s="181"/>
      <c r="M449" s="180" t="s">
        <v>181</v>
      </c>
      <c r="N449" s="180" t="s">
        <v>2520</v>
      </c>
      <c r="O449" s="167"/>
      <c r="P449" s="181" t="s">
        <v>2225</v>
      </c>
      <c r="Q449" s="167"/>
      <c r="R449" s="181"/>
      <c r="S449" s="190">
        <v>42698</v>
      </c>
      <c r="T449" s="181"/>
      <c r="U449" s="181"/>
      <c r="V449" s="193">
        <v>2457.21</v>
      </c>
      <c r="W449" s="200">
        <v>0</v>
      </c>
      <c r="X449" s="180" t="s">
        <v>254</v>
      </c>
      <c r="Y449" s="205">
        <v>0</v>
      </c>
      <c r="Z449" s="200">
        <v>2457.21</v>
      </c>
      <c r="AA449" s="180" t="s">
        <v>39</v>
      </c>
      <c r="AB449" s="182"/>
    </row>
    <row r="450" spans="1:28" ht="15.75" customHeight="1" x14ac:dyDescent="0.2">
      <c r="A450" s="162">
        <v>42675</v>
      </c>
      <c r="B450" s="181"/>
      <c r="C450" s="180" t="s">
        <v>2521</v>
      </c>
      <c r="D450" s="181" t="s">
        <v>2522</v>
      </c>
      <c r="E450" s="181" t="s">
        <v>2523</v>
      </c>
      <c r="F450" s="181" t="s">
        <v>2524</v>
      </c>
      <c r="G450" s="135" t="s">
        <v>187</v>
      </c>
      <c r="H450" s="180" t="s">
        <v>2525</v>
      </c>
      <c r="I450" s="190">
        <v>42709</v>
      </c>
      <c r="J450" s="180" t="s">
        <v>30</v>
      </c>
      <c r="K450" s="167"/>
      <c r="L450" s="181"/>
      <c r="M450" s="180" t="s">
        <v>181</v>
      </c>
      <c r="N450" s="180" t="s">
        <v>489</v>
      </c>
      <c r="O450" s="167"/>
      <c r="P450" s="181" t="s">
        <v>2225</v>
      </c>
      <c r="Q450" s="167"/>
      <c r="R450" s="181"/>
      <c r="S450" s="190">
        <v>42723</v>
      </c>
      <c r="T450" s="181"/>
      <c r="U450" s="181"/>
      <c r="V450" s="193">
        <v>2401.14</v>
      </c>
      <c r="W450" s="200">
        <v>0</v>
      </c>
      <c r="X450" s="180" t="s">
        <v>254</v>
      </c>
      <c r="Y450" s="205">
        <v>0</v>
      </c>
      <c r="Z450" s="200">
        <v>2401.14</v>
      </c>
      <c r="AA450" s="180" t="s">
        <v>39</v>
      </c>
      <c r="AB450" s="182"/>
    </row>
    <row r="451" spans="1:28" ht="15.75" customHeight="1" x14ac:dyDescent="0.2">
      <c r="A451" s="162">
        <v>42684</v>
      </c>
      <c r="B451" s="181"/>
      <c r="C451" s="180" t="s">
        <v>2528</v>
      </c>
      <c r="D451" s="181" t="s">
        <v>261</v>
      </c>
      <c r="E451" s="181" t="s">
        <v>2529</v>
      </c>
      <c r="F451" s="181" t="s">
        <v>2530</v>
      </c>
      <c r="G451" s="135" t="s">
        <v>187</v>
      </c>
      <c r="H451" s="180" t="s">
        <v>2531</v>
      </c>
      <c r="I451" s="190">
        <v>42692</v>
      </c>
      <c r="J451" s="180" t="s">
        <v>30</v>
      </c>
      <c r="K451" s="167"/>
      <c r="L451" s="181"/>
      <c r="M451" s="180" t="s">
        <v>190</v>
      </c>
      <c r="N451" s="180"/>
      <c r="O451" s="163"/>
      <c r="P451" s="181"/>
      <c r="Q451" s="167"/>
      <c r="R451" s="181"/>
      <c r="S451" s="190">
        <v>42724</v>
      </c>
      <c r="T451" s="181"/>
      <c r="U451" s="181"/>
      <c r="V451" s="193">
        <v>1680.8</v>
      </c>
      <c r="W451" s="200">
        <v>0</v>
      </c>
      <c r="X451" s="180" t="s">
        <v>254</v>
      </c>
      <c r="Y451" s="205">
        <v>0</v>
      </c>
      <c r="Z451" s="200">
        <v>1680.8</v>
      </c>
      <c r="AA451" s="180" t="s">
        <v>39</v>
      </c>
      <c r="AB451" s="182"/>
    </row>
    <row r="452" spans="1:28" ht="15.75" customHeight="1" x14ac:dyDescent="0.2">
      <c r="A452" s="162">
        <v>42686</v>
      </c>
      <c r="B452" s="181"/>
      <c r="C452" s="180" t="s">
        <v>2532</v>
      </c>
      <c r="D452" s="181" t="s">
        <v>267</v>
      </c>
      <c r="E452" s="181" t="s">
        <v>2533</v>
      </c>
      <c r="F452" s="181" t="s">
        <v>2534</v>
      </c>
      <c r="G452" s="135" t="s">
        <v>187</v>
      </c>
      <c r="H452" s="180" t="s">
        <v>2535</v>
      </c>
      <c r="I452" s="190">
        <v>42709</v>
      </c>
      <c r="J452" s="180" t="s">
        <v>30</v>
      </c>
      <c r="K452" s="167"/>
      <c r="L452" s="181"/>
      <c r="M452" s="180" t="s">
        <v>190</v>
      </c>
      <c r="N452" s="180" t="s">
        <v>1519</v>
      </c>
      <c r="O452" s="163"/>
      <c r="P452" s="181"/>
      <c r="Q452" s="167"/>
      <c r="R452" s="181"/>
      <c r="S452" s="190">
        <v>42703</v>
      </c>
      <c r="T452" s="181"/>
      <c r="U452" s="181"/>
      <c r="V452" s="193">
        <v>2162.34</v>
      </c>
      <c r="W452" s="200">
        <v>0</v>
      </c>
      <c r="X452" s="180" t="s">
        <v>254</v>
      </c>
      <c r="Y452" s="205">
        <v>0</v>
      </c>
      <c r="Z452" s="200">
        <v>2162.34</v>
      </c>
      <c r="AA452" s="180" t="s">
        <v>39</v>
      </c>
      <c r="AB452" s="182"/>
    </row>
    <row r="453" spans="1:28" ht="15.75" customHeight="1" x14ac:dyDescent="0.2">
      <c r="A453" s="162">
        <v>42687</v>
      </c>
      <c r="B453" s="181"/>
      <c r="C453" s="180" t="s">
        <v>2536</v>
      </c>
      <c r="D453" s="181" t="s">
        <v>275</v>
      </c>
      <c r="E453" s="181" t="s">
        <v>527</v>
      </c>
      <c r="F453" s="181" t="s">
        <v>528</v>
      </c>
      <c r="G453" s="135" t="s">
        <v>187</v>
      </c>
      <c r="H453" s="180" t="s">
        <v>2537</v>
      </c>
      <c r="I453" s="190">
        <v>42687</v>
      </c>
      <c r="J453" s="180" t="s">
        <v>30</v>
      </c>
      <c r="K453" s="167"/>
      <c r="L453" s="181"/>
      <c r="M453" s="180" t="s">
        <v>190</v>
      </c>
      <c r="N453" s="180" t="s">
        <v>411</v>
      </c>
      <c r="O453" s="167"/>
      <c r="P453" s="181"/>
      <c r="Q453" s="167"/>
      <c r="R453" s="181"/>
      <c r="S453" s="190">
        <v>42710</v>
      </c>
      <c r="T453" s="181"/>
      <c r="U453" s="181"/>
      <c r="V453" s="193">
        <v>3841.82</v>
      </c>
      <c r="W453" s="200">
        <v>0</v>
      </c>
      <c r="X453" s="180" t="s">
        <v>254</v>
      </c>
      <c r="Y453" s="205">
        <v>0</v>
      </c>
      <c r="Z453" s="200">
        <v>3841.82</v>
      </c>
      <c r="AA453" s="180" t="s">
        <v>39</v>
      </c>
      <c r="AB453" s="182"/>
    </row>
    <row r="454" spans="1:28" ht="15.75" customHeight="1" x14ac:dyDescent="0.2">
      <c r="A454" s="162">
        <v>42679</v>
      </c>
      <c r="B454" s="181"/>
      <c r="C454" s="180" t="s">
        <v>2538</v>
      </c>
      <c r="D454" s="181" t="s">
        <v>256</v>
      </c>
      <c r="E454" s="181" t="s">
        <v>2539</v>
      </c>
      <c r="F454" s="181" t="s">
        <v>2540</v>
      </c>
      <c r="G454" s="135" t="s">
        <v>187</v>
      </c>
      <c r="H454" s="180" t="s">
        <v>2541</v>
      </c>
      <c r="I454" s="190">
        <v>42696</v>
      </c>
      <c r="J454" s="180" t="s">
        <v>30</v>
      </c>
      <c r="K454" s="167"/>
      <c r="L454" s="181"/>
      <c r="M454" s="180" t="s">
        <v>181</v>
      </c>
      <c r="N454" s="180" t="s">
        <v>1159</v>
      </c>
      <c r="O454" s="167"/>
      <c r="P454" s="181" t="s">
        <v>2542</v>
      </c>
      <c r="Q454" s="167"/>
      <c r="R454" s="181"/>
      <c r="S454" s="190">
        <v>42698</v>
      </c>
      <c r="T454" s="181"/>
      <c r="U454" s="181"/>
      <c r="V454" s="193">
        <v>2866.75</v>
      </c>
      <c r="W454" s="200">
        <v>0</v>
      </c>
      <c r="X454" s="180" t="s">
        <v>254</v>
      </c>
      <c r="Y454" s="205">
        <v>0</v>
      </c>
      <c r="Z454" s="200">
        <v>2866.75</v>
      </c>
      <c r="AA454" s="180" t="s">
        <v>39</v>
      </c>
      <c r="AB454" s="182"/>
    </row>
    <row r="455" spans="1:28" ht="15.75" customHeight="1" x14ac:dyDescent="0.2">
      <c r="A455" s="162">
        <v>42688</v>
      </c>
      <c r="B455" s="181"/>
      <c r="C455" s="180" t="s">
        <v>2543</v>
      </c>
      <c r="D455" s="181" t="s">
        <v>275</v>
      </c>
      <c r="E455" s="181" t="s">
        <v>2544</v>
      </c>
      <c r="F455" s="181" t="s">
        <v>2545</v>
      </c>
      <c r="G455" s="135" t="s">
        <v>187</v>
      </c>
      <c r="H455" s="180" t="s">
        <v>2546</v>
      </c>
      <c r="I455" s="190">
        <v>42688</v>
      </c>
      <c r="J455" s="180" t="s">
        <v>30</v>
      </c>
      <c r="K455" s="167"/>
      <c r="L455" s="181"/>
      <c r="M455" s="180" t="s">
        <v>190</v>
      </c>
      <c r="N455" s="180" t="s">
        <v>2547</v>
      </c>
      <c r="O455" s="163"/>
      <c r="P455" s="181"/>
      <c r="Q455" s="167"/>
      <c r="R455" s="181"/>
      <c r="S455" s="190">
        <v>42696</v>
      </c>
      <c r="T455" s="181"/>
      <c r="U455" s="181"/>
      <c r="V455" s="193">
        <v>3931.54</v>
      </c>
      <c r="W455" s="200">
        <v>0</v>
      </c>
      <c r="X455" s="180" t="s">
        <v>254</v>
      </c>
      <c r="Y455" s="205">
        <v>0</v>
      </c>
      <c r="Z455" s="200">
        <v>3931.54</v>
      </c>
      <c r="AA455" s="180" t="s">
        <v>39</v>
      </c>
      <c r="AB455" s="182"/>
    </row>
    <row r="456" spans="1:28" ht="15.75" customHeight="1" x14ac:dyDescent="0.2">
      <c r="A456" s="162">
        <v>42684</v>
      </c>
      <c r="B456" s="181"/>
      <c r="C456" s="180" t="s">
        <v>2548</v>
      </c>
      <c r="D456" s="181" t="s">
        <v>300</v>
      </c>
      <c r="E456" s="181" t="s">
        <v>594</v>
      </c>
      <c r="F456" s="181" t="s">
        <v>2268</v>
      </c>
      <c r="G456" s="135" t="s">
        <v>187</v>
      </c>
      <c r="H456" s="180" t="s">
        <v>2549</v>
      </c>
      <c r="I456" s="190">
        <v>42703</v>
      </c>
      <c r="J456" s="180" t="s">
        <v>30</v>
      </c>
      <c r="K456" s="167"/>
      <c r="L456" s="181"/>
      <c r="M456" s="180" t="s">
        <v>186</v>
      </c>
      <c r="N456" s="180" t="s">
        <v>948</v>
      </c>
      <c r="O456" s="167"/>
      <c r="P456" s="181"/>
      <c r="Q456" s="167"/>
      <c r="R456" s="181"/>
      <c r="S456" s="190">
        <v>42699</v>
      </c>
      <c r="T456" s="181"/>
      <c r="U456" s="181"/>
      <c r="V456" s="193">
        <v>1704</v>
      </c>
      <c r="W456" s="200">
        <v>0</v>
      </c>
      <c r="X456" s="180" t="s">
        <v>254</v>
      </c>
      <c r="Y456" s="205">
        <v>0</v>
      </c>
      <c r="Z456" s="200">
        <v>1704</v>
      </c>
      <c r="AA456" s="180" t="s">
        <v>39</v>
      </c>
      <c r="AB456" s="182"/>
    </row>
    <row r="457" spans="1:28" ht="15.75" customHeight="1" x14ac:dyDescent="0.2">
      <c r="A457" s="162">
        <v>42688</v>
      </c>
      <c r="B457" s="181"/>
      <c r="C457" s="180" t="s">
        <v>2552</v>
      </c>
      <c r="D457" s="181" t="s">
        <v>249</v>
      </c>
      <c r="E457" s="181" t="s">
        <v>2553</v>
      </c>
      <c r="F457" s="181" t="s">
        <v>1807</v>
      </c>
      <c r="G457" s="135" t="s">
        <v>187</v>
      </c>
      <c r="H457" s="180" t="s">
        <v>2554</v>
      </c>
      <c r="I457" s="190">
        <v>42689</v>
      </c>
      <c r="J457" s="180" t="s">
        <v>30</v>
      </c>
      <c r="K457" s="167"/>
      <c r="L457" s="181"/>
      <c r="M457" s="180" t="s">
        <v>190</v>
      </c>
      <c r="N457" s="180" t="s">
        <v>2555</v>
      </c>
      <c r="O457" s="167"/>
      <c r="P457" s="181"/>
      <c r="Q457" s="167"/>
      <c r="R457" s="181"/>
      <c r="S457" s="190">
        <v>42702</v>
      </c>
      <c r="T457" s="181"/>
      <c r="U457" s="181"/>
      <c r="V457" s="193">
        <v>2429.42</v>
      </c>
      <c r="W457" s="200">
        <v>0</v>
      </c>
      <c r="X457" s="180" t="s">
        <v>254</v>
      </c>
      <c r="Y457" s="205">
        <v>0</v>
      </c>
      <c r="Z457" s="200">
        <v>2429.42</v>
      </c>
      <c r="AA457" s="180" t="s">
        <v>39</v>
      </c>
      <c r="AB457" s="182"/>
    </row>
    <row r="458" spans="1:28" ht="15.75" customHeight="1" x14ac:dyDescent="0.2">
      <c r="A458" s="162">
        <v>42676</v>
      </c>
      <c r="B458" s="181"/>
      <c r="C458" s="180" t="s">
        <v>2558</v>
      </c>
      <c r="D458" s="181" t="s">
        <v>249</v>
      </c>
      <c r="E458" s="181" t="s">
        <v>2559</v>
      </c>
      <c r="F458" s="181" t="s">
        <v>2560</v>
      </c>
      <c r="G458" s="135" t="s">
        <v>187</v>
      </c>
      <c r="H458" s="180" t="s">
        <v>2561</v>
      </c>
      <c r="I458" s="190">
        <v>42689</v>
      </c>
      <c r="J458" s="180" t="s">
        <v>30</v>
      </c>
      <c r="K458" s="167"/>
      <c r="L458" s="181"/>
      <c r="M458" s="180" t="s">
        <v>190</v>
      </c>
      <c r="N458" s="180" t="s">
        <v>1965</v>
      </c>
      <c r="O458" s="167"/>
      <c r="P458" s="181"/>
      <c r="Q458" s="167"/>
      <c r="R458" s="181"/>
      <c r="S458" s="190">
        <v>42703</v>
      </c>
      <c r="T458" s="181"/>
      <c r="U458" s="181"/>
      <c r="V458" s="193">
        <v>3206.83</v>
      </c>
      <c r="W458" s="200">
        <v>0</v>
      </c>
      <c r="X458" s="180" t="s">
        <v>254</v>
      </c>
      <c r="Y458" s="205">
        <v>0</v>
      </c>
      <c r="Z458" s="200">
        <v>3206.83</v>
      </c>
      <c r="AA458" s="180" t="s">
        <v>39</v>
      </c>
      <c r="AB458" s="182"/>
    </row>
    <row r="459" spans="1:28" ht="15.75" customHeight="1" x14ac:dyDescent="0.2">
      <c r="A459" s="162">
        <v>42688</v>
      </c>
      <c r="B459" s="181"/>
      <c r="C459" s="180" t="s">
        <v>2562</v>
      </c>
      <c r="D459" s="181" t="s">
        <v>291</v>
      </c>
      <c r="E459" s="181" t="s">
        <v>2563</v>
      </c>
      <c r="F459" s="181" t="s">
        <v>2564</v>
      </c>
      <c r="G459" s="135" t="s">
        <v>187</v>
      </c>
      <c r="H459" s="180" t="s">
        <v>2565</v>
      </c>
      <c r="I459" s="190">
        <v>42712</v>
      </c>
      <c r="J459" s="180" t="s">
        <v>30</v>
      </c>
      <c r="K459" s="167"/>
      <c r="L459" s="181"/>
      <c r="M459" s="180" t="s">
        <v>186</v>
      </c>
      <c r="N459" s="180" t="s">
        <v>2566</v>
      </c>
      <c r="O459" s="167"/>
      <c r="P459" s="181"/>
      <c r="Q459" s="167"/>
      <c r="R459" s="181"/>
      <c r="S459" s="190">
        <v>42707</v>
      </c>
      <c r="T459" s="181"/>
      <c r="U459" s="181"/>
      <c r="V459" s="193">
        <v>1457.4</v>
      </c>
      <c r="W459" s="200">
        <v>0</v>
      </c>
      <c r="X459" s="178" t="s">
        <v>4246</v>
      </c>
      <c r="Y459" s="205">
        <v>0</v>
      </c>
      <c r="Z459" s="200">
        <v>1457.4</v>
      </c>
      <c r="AA459" s="180" t="s">
        <v>39</v>
      </c>
      <c r="AB459" s="182"/>
    </row>
    <row r="460" spans="1:28" ht="15.75" customHeight="1" x14ac:dyDescent="0.2">
      <c r="A460" s="162">
        <v>42690</v>
      </c>
      <c r="B460" s="181"/>
      <c r="C460" s="180" t="s">
        <v>2570</v>
      </c>
      <c r="D460" s="181" t="s">
        <v>291</v>
      </c>
      <c r="E460" s="181" t="s">
        <v>2571</v>
      </c>
      <c r="F460" s="181" t="s">
        <v>1266</v>
      </c>
      <c r="G460" s="135" t="s">
        <v>187</v>
      </c>
      <c r="H460" s="180" t="s">
        <v>2572</v>
      </c>
      <c r="I460" s="190">
        <v>42705</v>
      </c>
      <c r="J460" s="180" t="s">
        <v>30</v>
      </c>
      <c r="K460" s="167"/>
      <c r="L460" s="181"/>
      <c r="M460" s="180" t="s">
        <v>192</v>
      </c>
      <c r="N460" s="180" t="s">
        <v>2573</v>
      </c>
      <c r="O460" s="167"/>
      <c r="P460" s="181"/>
      <c r="Q460" s="167"/>
      <c r="R460" s="181"/>
      <c r="S460" s="190">
        <v>42702</v>
      </c>
      <c r="T460" s="181"/>
      <c r="U460" s="181"/>
      <c r="V460" s="193">
        <v>1457.4</v>
      </c>
      <c r="W460" s="200">
        <v>0</v>
      </c>
      <c r="X460" s="178" t="s">
        <v>4246</v>
      </c>
      <c r="Y460" s="205">
        <v>0</v>
      </c>
      <c r="Z460" s="200">
        <v>1457.4</v>
      </c>
      <c r="AA460" s="180" t="s">
        <v>39</v>
      </c>
      <c r="AB460" s="182"/>
    </row>
    <row r="461" spans="1:28" ht="15.75" customHeight="1" x14ac:dyDescent="0.2">
      <c r="A461" s="162">
        <v>42675</v>
      </c>
      <c r="B461" s="181"/>
      <c r="C461" s="180" t="s">
        <v>2574</v>
      </c>
      <c r="D461" s="181" t="s">
        <v>249</v>
      </c>
      <c r="E461" s="181" t="s">
        <v>2575</v>
      </c>
      <c r="F461" s="181" t="s">
        <v>2576</v>
      </c>
      <c r="G461" s="135" t="s">
        <v>187</v>
      </c>
      <c r="H461" s="180" t="s">
        <v>2577</v>
      </c>
      <c r="I461" s="190">
        <v>42684</v>
      </c>
      <c r="J461" s="180" t="s">
        <v>30</v>
      </c>
      <c r="K461" s="167"/>
      <c r="L461" s="181"/>
      <c r="M461" s="180" t="s">
        <v>190</v>
      </c>
      <c r="N461" s="180" t="s">
        <v>2578</v>
      </c>
      <c r="O461" s="167"/>
      <c r="P461" s="181" t="s">
        <v>2579</v>
      </c>
      <c r="Q461" s="167"/>
      <c r="R461" s="181" t="s">
        <v>2239</v>
      </c>
      <c r="S461" s="190">
        <v>42703</v>
      </c>
      <c r="T461" s="181"/>
      <c r="U461" s="181"/>
      <c r="V461" s="193">
        <v>2137.89</v>
      </c>
      <c r="W461" s="200">
        <v>0</v>
      </c>
      <c r="X461" s="180" t="s">
        <v>254</v>
      </c>
      <c r="Y461" s="205">
        <v>0</v>
      </c>
      <c r="Z461" s="200">
        <v>2137.89</v>
      </c>
      <c r="AA461" s="180" t="s">
        <v>39</v>
      </c>
      <c r="AB461" s="182"/>
    </row>
    <row r="462" spans="1:28" ht="15.75" customHeight="1" x14ac:dyDescent="0.2">
      <c r="A462" s="162">
        <v>42667</v>
      </c>
      <c r="B462" s="181"/>
      <c r="C462" s="180" t="s">
        <v>2580</v>
      </c>
      <c r="D462" s="181" t="s">
        <v>249</v>
      </c>
      <c r="E462" s="181" t="s">
        <v>2581</v>
      </c>
      <c r="F462" s="181" t="s">
        <v>2582</v>
      </c>
      <c r="G462" s="135" t="s">
        <v>187</v>
      </c>
      <c r="H462" s="180" t="s">
        <v>2583</v>
      </c>
      <c r="I462" s="190">
        <v>42695</v>
      </c>
      <c r="J462" s="180" t="s">
        <v>30</v>
      </c>
      <c r="K462" s="167"/>
      <c r="L462" s="181"/>
      <c r="M462" s="180" t="s">
        <v>190</v>
      </c>
      <c r="N462" s="180" t="s">
        <v>2584</v>
      </c>
      <c r="O462" s="163"/>
      <c r="P462" s="181"/>
      <c r="Q462" s="167"/>
      <c r="R462" s="181"/>
      <c r="S462" s="190">
        <v>42703</v>
      </c>
      <c r="T462" s="181"/>
      <c r="U462" s="181"/>
      <c r="V462" s="193">
        <v>1457.65</v>
      </c>
      <c r="W462" s="200">
        <v>0</v>
      </c>
      <c r="X462" s="180" t="s">
        <v>254</v>
      </c>
      <c r="Y462" s="205">
        <v>0</v>
      </c>
      <c r="Z462" s="200">
        <v>1457.65</v>
      </c>
      <c r="AA462" s="180" t="s">
        <v>39</v>
      </c>
      <c r="AB462" s="182"/>
    </row>
    <row r="463" spans="1:28" ht="15.75" customHeight="1" x14ac:dyDescent="0.2">
      <c r="A463" s="162">
        <v>42688</v>
      </c>
      <c r="B463" s="181"/>
      <c r="C463" s="180" t="s">
        <v>2585</v>
      </c>
      <c r="D463" s="181" t="s">
        <v>300</v>
      </c>
      <c r="E463" s="181" t="s">
        <v>620</v>
      </c>
      <c r="F463" s="181" t="s">
        <v>621</v>
      </c>
      <c r="G463" s="135" t="s">
        <v>187</v>
      </c>
      <c r="H463" s="180" t="s">
        <v>2586</v>
      </c>
      <c r="I463" s="190">
        <v>42696</v>
      </c>
      <c r="J463" s="180" t="s">
        <v>30</v>
      </c>
      <c r="K463" s="167"/>
      <c r="L463" s="181"/>
      <c r="M463" s="180" t="s">
        <v>192</v>
      </c>
      <c r="N463" s="180" t="s">
        <v>2512</v>
      </c>
      <c r="O463" s="163"/>
      <c r="P463" s="181"/>
      <c r="Q463" s="167"/>
      <c r="R463" s="181"/>
      <c r="S463" s="190">
        <v>42725</v>
      </c>
      <c r="T463" s="181"/>
      <c r="U463" s="181"/>
      <c r="V463" s="193">
        <v>2220</v>
      </c>
      <c r="W463" s="200">
        <v>0</v>
      </c>
      <c r="X463" s="180" t="s">
        <v>254</v>
      </c>
      <c r="Y463" s="205">
        <v>0</v>
      </c>
      <c r="Z463" s="200">
        <v>2220</v>
      </c>
      <c r="AA463" s="180" t="s">
        <v>39</v>
      </c>
      <c r="AB463" s="182"/>
    </row>
    <row r="464" spans="1:28" ht="15.75" customHeight="1" x14ac:dyDescent="0.2">
      <c r="A464" s="162">
        <v>42689</v>
      </c>
      <c r="B464" s="181"/>
      <c r="C464" s="180" t="s">
        <v>2587</v>
      </c>
      <c r="D464" s="181" t="s">
        <v>284</v>
      </c>
      <c r="E464" s="181" t="s">
        <v>2588</v>
      </c>
      <c r="F464" s="181" t="s">
        <v>2589</v>
      </c>
      <c r="G464" s="135" t="s">
        <v>187</v>
      </c>
      <c r="H464" s="180" t="s">
        <v>2590</v>
      </c>
      <c r="I464" s="190">
        <v>42713</v>
      </c>
      <c r="J464" s="180" t="s">
        <v>30</v>
      </c>
      <c r="K464" s="167"/>
      <c r="L464" s="181"/>
      <c r="M464" s="180" t="s">
        <v>190</v>
      </c>
      <c r="N464" s="180"/>
      <c r="O464" s="163"/>
      <c r="P464" s="181"/>
      <c r="Q464" s="167"/>
      <c r="R464" s="181"/>
      <c r="S464" s="190">
        <v>42726</v>
      </c>
      <c r="T464" s="181"/>
      <c r="U464" s="181"/>
      <c r="V464" s="193">
        <v>2040</v>
      </c>
      <c r="W464" s="200">
        <v>0</v>
      </c>
      <c r="X464" s="180" t="s">
        <v>254</v>
      </c>
      <c r="Y464" s="205">
        <v>0</v>
      </c>
      <c r="Z464" s="200">
        <v>2040</v>
      </c>
      <c r="AA464" s="180" t="s">
        <v>39</v>
      </c>
      <c r="AB464" s="182"/>
    </row>
    <row r="465" spans="1:28" ht="15.75" customHeight="1" x14ac:dyDescent="0.2">
      <c r="A465" s="162">
        <v>42692</v>
      </c>
      <c r="B465" s="181"/>
      <c r="C465" s="180" t="s">
        <v>2610</v>
      </c>
      <c r="D465" s="181" t="s">
        <v>249</v>
      </c>
      <c r="E465" s="181" t="s">
        <v>2611</v>
      </c>
      <c r="F465" s="181" t="s">
        <v>2612</v>
      </c>
      <c r="G465" s="135" t="s">
        <v>187</v>
      </c>
      <c r="H465" s="180" t="s">
        <v>2613</v>
      </c>
      <c r="I465" s="190">
        <v>42705</v>
      </c>
      <c r="J465" s="180" t="s">
        <v>30</v>
      </c>
      <c r="K465" s="167"/>
      <c r="L465" s="181"/>
      <c r="M465" s="180" t="s">
        <v>190</v>
      </c>
      <c r="N465" s="180" t="s">
        <v>461</v>
      </c>
      <c r="O465" s="163"/>
      <c r="P465" s="181"/>
      <c r="Q465" s="167"/>
      <c r="R465" s="181"/>
      <c r="S465" s="190">
        <v>42703</v>
      </c>
      <c r="T465" s="181"/>
      <c r="U465" s="181"/>
      <c r="V465" s="193">
        <v>3012.49</v>
      </c>
      <c r="W465" s="200">
        <v>0</v>
      </c>
      <c r="X465" s="180" t="s">
        <v>254</v>
      </c>
      <c r="Y465" s="205">
        <v>0</v>
      </c>
      <c r="Z465" s="200">
        <v>3012.49</v>
      </c>
      <c r="AA465" s="180" t="s">
        <v>39</v>
      </c>
      <c r="AB465" s="182"/>
    </row>
    <row r="466" spans="1:28" ht="15.75" customHeight="1" x14ac:dyDescent="0.2">
      <c r="A466" s="162">
        <v>42687</v>
      </c>
      <c r="B466" s="181"/>
      <c r="C466" s="180" t="s">
        <v>2614</v>
      </c>
      <c r="D466" s="181" t="s">
        <v>249</v>
      </c>
      <c r="E466" s="181" t="s">
        <v>1457</v>
      </c>
      <c r="F466" s="181" t="s">
        <v>1458</v>
      </c>
      <c r="G466" s="135" t="s">
        <v>187</v>
      </c>
      <c r="H466" s="180" t="s">
        <v>2615</v>
      </c>
      <c r="I466" s="190">
        <v>42714</v>
      </c>
      <c r="J466" s="180" t="s">
        <v>30</v>
      </c>
      <c r="K466" s="167"/>
      <c r="L466" s="181"/>
      <c r="M466" s="180" t="s">
        <v>190</v>
      </c>
      <c r="N466" s="180" t="s">
        <v>629</v>
      </c>
      <c r="O466" s="167"/>
      <c r="P466" s="181"/>
      <c r="Q466" s="167"/>
      <c r="R466" s="181"/>
      <c r="S466" s="190">
        <v>42719</v>
      </c>
      <c r="T466" s="181"/>
      <c r="U466" s="181"/>
      <c r="V466" s="193">
        <v>1746.02</v>
      </c>
      <c r="W466" s="200">
        <v>0</v>
      </c>
      <c r="X466" s="180" t="s">
        <v>254</v>
      </c>
      <c r="Y466" s="205">
        <v>0</v>
      </c>
      <c r="Z466" s="200">
        <v>1746.02</v>
      </c>
      <c r="AA466" s="180" t="s">
        <v>39</v>
      </c>
      <c r="AB466" s="182"/>
    </row>
    <row r="467" spans="1:28" ht="15.75" customHeight="1" x14ac:dyDescent="0.2">
      <c r="A467" s="162">
        <v>42688</v>
      </c>
      <c r="B467" s="181"/>
      <c r="C467" s="180" t="s">
        <v>2618</v>
      </c>
      <c r="D467" s="181" t="s">
        <v>249</v>
      </c>
      <c r="E467" s="181" t="s">
        <v>2619</v>
      </c>
      <c r="F467" s="181" t="s">
        <v>2620</v>
      </c>
      <c r="G467" s="135" t="s">
        <v>187</v>
      </c>
      <c r="H467" s="180" t="s">
        <v>2621</v>
      </c>
      <c r="I467" s="190">
        <v>42709</v>
      </c>
      <c r="J467" s="180" t="s">
        <v>30</v>
      </c>
      <c r="K467" s="167"/>
      <c r="L467" s="181"/>
      <c r="M467" s="180" t="s">
        <v>190</v>
      </c>
      <c r="N467" s="180" t="s">
        <v>2622</v>
      </c>
      <c r="O467" s="167"/>
      <c r="P467" s="181" t="s">
        <v>2007</v>
      </c>
      <c r="Q467" s="167"/>
      <c r="R467" s="181"/>
      <c r="S467" s="190">
        <v>42709</v>
      </c>
      <c r="T467" s="181"/>
      <c r="U467" s="181"/>
      <c r="V467" s="193">
        <v>3308.26</v>
      </c>
      <c r="W467" s="200">
        <v>0</v>
      </c>
      <c r="X467" s="180" t="s">
        <v>254</v>
      </c>
      <c r="Y467" s="205">
        <v>0</v>
      </c>
      <c r="Z467" s="200">
        <v>3308.26</v>
      </c>
      <c r="AA467" s="180" t="s">
        <v>39</v>
      </c>
      <c r="AB467" s="182"/>
    </row>
    <row r="468" spans="1:28" ht="15.75" customHeight="1" x14ac:dyDescent="0.2">
      <c r="A468" s="162">
        <v>42695</v>
      </c>
      <c r="B468" s="181"/>
      <c r="C468" s="180" t="s">
        <v>2623</v>
      </c>
      <c r="D468" s="181" t="s">
        <v>249</v>
      </c>
      <c r="E468" s="181" t="s">
        <v>2624</v>
      </c>
      <c r="F468" s="181" t="s">
        <v>2625</v>
      </c>
      <c r="G468" s="135" t="s">
        <v>187</v>
      </c>
      <c r="H468" s="180" t="s">
        <v>2626</v>
      </c>
      <c r="I468" s="190">
        <v>42711</v>
      </c>
      <c r="J468" s="180" t="s">
        <v>30</v>
      </c>
      <c r="K468" s="167"/>
      <c r="L468" s="181"/>
      <c r="M468" s="180" t="s">
        <v>190</v>
      </c>
      <c r="N468" s="180"/>
      <c r="O468" s="163"/>
      <c r="P468" s="181"/>
      <c r="Q468" s="167"/>
      <c r="R468" s="181"/>
      <c r="S468" s="190">
        <v>42703</v>
      </c>
      <c r="T468" s="181"/>
      <c r="U468" s="181"/>
      <c r="V468" s="193">
        <v>2429.42</v>
      </c>
      <c r="W468" s="200">
        <v>0</v>
      </c>
      <c r="X468" s="180" t="s">
        <v>254</v>
      </c>
      <c r="Y468" s="205">
        <v>0</v>
      </c>
      <c r="Z468" s="200">
        <v>2429.42</v>
      </c>
      <c r="AA468" s="180" t="s">
        <v>39</v>
      </c>
      <c r="AB468" s="182"/>
    </row>
    <row r="469" spans="1:28" ht="15.75" customHeight="1" x14ac:dyDescent="0.2">
      <c r="A469" s="162">
        <v>42696</v>
      </c>
      <c r="B469" s="181"/>
      <c r="C469" s="180" t="s">
        <v>2628</v>
      </c>
      <c r="D469" s="181" t="s">
        <v>304</v>
      </c>
      <c r="E469" s="181" t="s">
        <v>307</v>
      </c>
      <c r="F469" s="181" t="s">
        <v>308</v>
      </c>
      <c r="G469" s="135" t="s">
        <v>187</v>
      </c>
      <c r="H469" s="180" t="s">
        <v>2629</v>
      </c>
      <c r="I469" s="190">
        <v>42723</v>
      </c>
      <c r="J469" s="180" t="s">
        <v>30</v>
      </c>
      <c r="K469" s="167"/>
      <c r="L469" s="181"/>
      <c r="M469" s="180" t="s">
        <v>190</v>
      </c>
      <c r="N469" s="180" t="s">
        <v>2630</v>
      </c>
      <c r="O469" s="167"/>
      <c r="P469" s="181" t="s">
        <v>1332</v>
      </c>
      <c r="Q469" s="167"/>
      <c r="R469" s="181" t="s">
        <v>2454</v>
      </c>
      <c r="S469" s="190">
        <v>42720</v>
      </c>
      <c r="T469" s="181"/>
      <c r="U469" s="181"/>
      <c r="V469" s="193">
        <v>1188</v>
      </c>
      <c r="W469" s="200">
        <v>0</v>
      </c>
      <c r="X469" s="180" t="s">
        <v>254</v>
      </c>
      <c r="Y469" s="205">
        <v>0</v>
      </c>
      <c r="Z469" s="200">
        <v>1188</v>
      </c>
      <c r="AA469" s="180" t="s">
        <v>39</v>
      </c>
      <c r="AB469" s="182"/>
    </row>
    <row r="470" spans="1:28" ht="15.75" customHeight="1" x14ac:dyDescent="0.2">
      <c r="A470" s="162">
        <v>42665</v>
      </c>
      <c r="B470" s="181"/>
      <c r="C470" s="180" t="s">
        <v>2633</v>
      </c>
      <c r="D470" s="181" t="s">
        <v>249</v>
      </c>
      <c r="E470" s="181" t="s">
        <v>2634</v>
      </c>
      <c r="F470" s="181" t="s">
        <v>2635</v>
      </c>
      <c r="G470" s="135" t="s">
        <v>187</v>
      </c>
      <c r="H470" s="180" t="s">
        <v>2636</v>
      </c>
      <c r="I470" s="190">
        <v>42666</v>
      </c>
      <c r="J470" s="180" t="s">
        <v>30</v>
      </c>
      <c r="K470" s="167"/>
      <c r="L470" s="181"/>
      <c r="M470" s="180" t="s">
        <v>190</v>
      </c>
      <c r="N470" s="180" t="s">
        <v>2272</v>
      </c>
      <c r="O470" s="167"/>
      <c r="P470" s="181"/>
      <c r="Q470" s="167"/>
      <c r="R470" s="181"/>
      <c r="S470" s="190">
        <v>42709</v>
      </c>
      <c r="T470" s="181"/>
      <c r="U470" s="181"/>
      <c r="V470" s="193">
        <v>3216.36</v>
      </c>
      <c r="W470" s="200">
        <v>0</v>
      </c>
      <c r="X470" s="180" t="s">
        <v>254</v>
      </c>
      <c r="Y470" s="205">
        <v>0</v>
      </c>
      <c r="Z470" s="200">
        <v>3216.36</v>
      </c>
      <c r="AA470" s="180" t="s">
        <v>39</v>
      </c>
      <c r="AB470" s="182"/>
    </row>
    <row r="471" spans="1:28" ht="15.75" customHeight="1" x14ac:dyDescent="0.2">
      <c r="A471" s="162">
        <v>42692</v>
      </c>
      <c r="B471" s="181"/>
      <c r="C471" s="180" t="s">
        <v>2637</v>
      </c>
      <c r="D471" s="181" t="s">
        <v>261</v>
      </c>
      <c r="E471" s="181" t="s">
        <v>2638</v>
      </c>
      <c r="F471" s="181" t="s">
        <v>2639</v>
      </c>
      <c r="G471" s="135" t="s">
        <v>187</v>
      </c>
      <c r="H471" s="180" t="s">
        <v>2640</v>
      </c>
      <c r="I471" s="190">
        <v>42727</v>
      </c>
      <c r="J471" s="180" t="s">
        <v>30</v>
      </c>
      <c r="K471" s="167"/>
      <c r="L471" s="181"/>
      <c r="M471" s="180" t="s">
        <v>190</v>
      </c>
      <c r="N471" s="180" t="s">
        <v>2641</v>
      </c>
      <c r="O471" s="167"/>
      <c r="P471" s="181"/>
      <c r="Q471" s="167"/>
      <c r="R471" s="181"/>
      <c r="S471" s="190">
        <v>42724</v>
      </c>
      <c r="T471" s="181"/>
      <c r="U471" s="181"/>
      <c r="V471" s="193">
        <v>1680.8</v>
      </c>
      <c r="W471" s="200">
        <v>0</v>
      </c>
      <c r="X471" s="180" t="s">
        <v>254</v>
      </c>
      <c r="Y471" s="205">
        <v>0</v>
      </c>
      <c r="Z471" s="200">
        <v>1680.8</v>
      </c>
      <c r="AA471" s="180" t="s">
        <v>39</v>
      </c>
      <c r="AB471" s="182"/>
    </row>
    <row r="472" spans="1:28" ht="15.75" customHeight="1" x14ac:dyDescent="0.2">
      <c r="A472" s="162">
        <v>42695</v>
      </c>
      <c r="B472" s="181"/>
      <c r="C472" s="180" t="s">
        <v>4081</v>
      </c>
      <c r="D472" s="181" t="s">
        <v>300</v>
      </c>
      <c r="E472" s="181" t="s">
        <v>1151</v>
      </c>
      <c r="F472" s="181" t="s">
        <v>1152</v>
      </c>
      <c r="G472" s="135" t="s">
        <v>187</v>
      </c>
      <c r="H472" s="180" t="s">
        <v>2642</v>
      </c>
      <c r="I472" s="190">
        <v>42754</v>
      </c>
      <c r="J472" s="180" t="s">
        <v>30</v>
      </c>
      <c r="K472" s="167"/>
      <c r="L472" s="181"/>
      <c r="M472" s="180" t="s">
        <v>186</v>
      </c>
      <c r="N472" s="180" t="s">
        <v>2643</v>
      </c>
      <c r="O472" s="167"/>
      <c r="P472" s="181"/>
      <c r="Q472" s="167"/>
      <c r="R472" s="181"/>
      <c r="S472" s="190">
        <v>42711</v>
      </c>
      <c r="T472" s="181"/>
      <c r="U472" s="181"/>
      <c r="V472" s="193">
        <v>1740</v>
      </c>
      <c r="W472" s="200">
        <v>0</v>
      </c>
      <c r="X472" s="180" t="s">
        <v>254</v>
      </c>
      <c r="Y472" s="205">
        <v>0</v>
      </c>
      <c r="Z472" s="200">
        <v>1740</v>
      </c>
      <c r="AA472" s="125" t="s">
        <v>39</v>
      </c>
      <c r="AB472" s="182"/>
    </row>
    <row r="473" spans="1:28" ht="15.75" customHeight="1" x14ac:dyDescent="0.2">
      <c r="A473" s="162">
        <v>42698</v>
      </c>
      <c r="B473" s="181"/>
      <c r="C473" s="180" t="s">
        <v>2644</v>
      </c>
      <c r="D473" s="181" t="s">
        <v>249</v>
      </c>
      <c r="E473" s="181" t="s">
        <v>2645</v>
      </c>
      <c r="F473" s="181" t="s">
        <v>2646</v>
      </c>
      <c r="G473" s="135" t="s">
        <v>187</v>
      </c>
      <c r="H473" s="180" t="s">
        <v>2647</v>
      </c>
      <c r="I473" s="190">
        <v>42700</v>
      </c>
      <c r="J473" s="180" t="s">
        <v>30</v>
      </c>
      <c r="K473" s="167"/>
      <c r="L473" s="181"/>
      <c r="M473" s="180" t="s">
        <v>190</v>
      </c>
      <c r="N473" s="180" t="s">
        <v>2020</v>
      </c>
      <c r="O473" s="167"/>
      <c r="P473" s="181"/>
      <c r="Q473" s="167"/>
      <c r="R473" s="181"/>
      <c r="S473" s="190">
        <v>42709</v>
      </c>
      <c r="T473" s="181"/>
      <c r="U473" s="181"/>
      <c r="V473" s="193">
        <v>2756.88</v>
      </c>
      <c r="W473" s="200">
        <v>0</v>
      </c>
      <c r="X473" s="180" t="s">
        <v>254</v>
      </c>
      <c r="Y473" s="205">
        <v>0</v>
      </c>
      <c r="Z473" s="200">
        <v>2756.88</v>
      </c>
      <c r="AA473" s="180" t="s">
        <v>39</v>
      </c>
      <c r="AB473" s="182"/>
    </row>
    <row r="474" spans="1:28" ht="15.75" customHeight="1" x14ac:dyDescent="0.2">
      <c r="A474" s="162">
        <v>42686</v>
      </c>
      <c r="B474" s="181"/>
      <c r="C474" s="180" t="s">
        <v>4082</v>
      </c>
      <c r="D474" s="181" t="s">
        <v>261</v>
      </c>
      <c r="E474" s="181" t="s">
        <v>1376</v>
      </c>
      <c r="F474" s="181" t="s">
        <v>2648</v>
      </c>
      <c r="G474" s="135" t="s">
        <v>187</v>
      </c>
      <c r="H474" s="180" t="s">
        <v>2649</v>
      </c>
      <c r="I474" s="190">
        <v>42796</v>
      </c>
      <c r="J474" s="180" t="s">
        <v>30</v>
      </c>
      <c r="K474" s="167"/>
      <c r="L474" s="181"/>
      <c r="M474" s="180" t="s">
        <v>190</v>
      </c>
      <c r="N474" s="180" t="s">
        <v>775</v>
      </c>
      <c r="O474" s="167"/>
      <c r="P474" s="181"/>
      <c r="Q474" s="167"/>
      <c r="R474" s="181"/>
      <c r="S474" s="190">
        <v>42724</v>
      </c>
      <c r="T474" s="181"/>
      <c r="U474" s="181"/>
      <c r="V474" s="193">
        <v>1680.8</v>
      </c>
      <c r="W474" s="200">
        <v>0</v>
      </c>
      <c r="X474" s="180" t="s">
        <v>254</v>
      </c>
      <c r="Y474" s="205">
        <v>0</v>
      </c>
      <c r="Z474" s="200">
        <v>1680.8</v>
      </c>
      <c r="AA474" s="125" t="s">
        <v>39</v>
      </c>
      <c r="AB474" s="182"/>
    </row>
    <row r="475" spans="1:28" ht="15.75" customHeight="1" x14ac:dyDescent="0.2">
      <c r="A475" s="162">
        <v>42700</v>
      </c>
      <c r="B475" s="181"/>
      <c r="C475" s="180" t="s">
        <v>2650</v>
      </c>
      <c r="D475" s="181" t="s">
        <v>249</v>
      </c>
      <c r="E475" s="181" t="s">
        <v>2651</v>
      </c>
      <c r="F475" s="181" t="s">
        <v>2652</v>
      </c>
      <c r="G475" s="135" t="s">
        <v>187</v>
      </c>
      <c r="H475" s="180" t="s">
        <v>2653</v>
      </c>
      <c r="I475" s="190">
        <v>42722</v>
      </c>
      <c r="J475" s="180" t="s">
        <v>30</v>
      </c>
      <c r="K475" s="167"/>
      <c r="L475" s="181"/>
      <c r="M475" s="180" t="s">
        <v>190</v>
      </c>
      <c r="N475" s="180" t="s">
        <v>2654</v>
      </c>
      <c r="O475" s="167"/>
      <c r="P475" s="181"/>
      <c r="Q475" s="167"/>
      <c r="R475" s="181"/>
      <c r="S475" s="190">
        <v>42719</v>
      </c>
      <c r="T475" s="181"/>
      <c r="U475" s="181"/>
      <c r="V475" s="193">
        <v>2297.4</v>
      </c>
      <c r="W475" s="200">
        <v>0</v>
      </c>
      <c r="X475" s="180" t="s">
        <v>254</v>
      </c>
      <c r="Y475" s="205">
        <v>0</v>
      </c>
      <c r="Z475" s="200">
        <v>2297.4</v>
      </c>
      <c r="AA475" s="180" t="s">
        <v>39</v>
      </c>
      <c r="AB475" s="182"/>
    </row>
    <row r="476" spans="1:28" ht="15.75" customHeight="1" x14ac:dyDescent="0.2">
      <c r="A476" s="162">
        <v>42691</v>
      </c>
      <c r="B476" s="181"/>
      <c r="C476" s="180" t="s">
        <v>2655</v>
      </c>
      <c r="D476" s="181" t="s">
        <v>276</v>
      </c>
      <c r="E476" s="181" t="s">
        <v>1561</v>
      </c>
      <c r="F476" s="181" t="s">
        <v>997</v>
      </c>
      <c r="G476" s="135" t="s">
        <v>187</v>
      </c>
      <c r="H476" s="180" t="s">
        <v>2656</v>
      </c>
      <c r="I476" s="190">
        <v>42739</v>
      </c>
      <c r="J476" s="180" t="s">
        <v>30</v>
      </c>
      <c r="K476" s="167"/>
      <c r="L476" s="181"/>
      <c r="M476" s="180" t="s">
        <v>190</v>
      </c>
      <c r="N476" s="180" t="s">
        <v>1883</v>
      </c>
      <c r="O476" s="167"/>
      <c r="P476" s="181" t="s">
        <v>1884</v>
      </c>
      <c r="Q476" s="167"/>
      <c r="R476" s="181"/>
      <c r="S476" s="190">
        <v>42723</v>
      </c>
      <c r="T476" s="181"/>
      <c r="U476" s="181"/>
      <c r="V476" s="193">
        <v>1530</v>
      </c>
      <c r="W476" s="200">
        <v>0</v>
      </c>
      <c r="X476" s="180" t="s">
        <v>254</v>
      </c>
      <c r="Y476" s="205">
        <v>0</v>
      </c>
      <c r="Z476" s="200">
        <v>1530</v>
      </c>
      <c r="AA476" s="180" t="s">
        <v>39</v>
      </c>
      <c r="AB476" s="182"/>
    </row>
    <row r="477" spans="1:28" ht="15.75" customHeight="1" x14ac:dyDescent="0.2">
      <c r="A477" s="162">
        <v>42699</v>
      </c>
      <c r="B477" s="181"/>
      <c r="C477" s="180" t="s">
        <v>2666</v>
      </c>
      <c r="D477" s="181" t="s">
        <v>276</v>
      </c>
      <c r="E477" s="181" t="s">
        <v>335</v>
      </c>
      <c r="F477" s="181" t="s">
        <v>277</v>
      </c>
      <c r="G477" s="135" t="s">
        <v>187</v>
      </c>
      <c r="H477" s="180" t="s">
        <v>2667</v>
      </c>
      <c r="I477" s="190">
        <v>42739</v>
      </c>
      <c r="J477" s="180" t="s">
        <v>30</v>
      </c>
      <c r="K477" s="167"/>
      <c r="L477" s="181"/>
      <c r="M477" s="180" t="s">
        <v>190</v>
      </c>
      <c r="N477" s="180" t="s">
        <v>749</v>
      </c>
      <c r="O477" s="167"/>
      <c r="P477" s="181" t="s">
        <v>264</v>
      </c>
      <c r="Q477" s="167"/>
      <c r="R477" s="181" t="s">
        <v>374</v>
      </c>
      <c r="S477" s="190">
        <v>42710</v>
      </c>
      <c r="T477" s="181"/>
      <c r="U477" s="181"/>
      <c r="V477" s="193">
        <v>1530</v>
      </c>
      <c r="W477" s="200">
        <v>0</v>
      </c>
      <c r="X477" s="178" t="s">
        <v>4247</v>
      </c>
      <c r="Y477" s="205">
        <v>0</v>
      </c>
      <c r="Z477" s="200">
        <v>1530</v>
      </c>
      <c r="AA477" s="180" t="s">
        <v>39</v>
      </c>
      <c r="AB477" s="182"/>
    </row>
    <row r="478" spans="1:28" ht="15.75" customHeight="1" x14ac:dyDescent="0.2">
      <c r="A478" s="162">
        <v>42688</v>
      </c>
      <c r="B478" s="181"/>
      <c r="C478" s="180" t="s">
        <v>2668</v>
      </c>
      <c r="D478" s="181" t="s">
        <v>2170</v>
      </c>
      <c r="E478" s="181" t="s">
        <v>2354</v>
      </c>
      <c r="F478" s="181" t="s">
        <v>2355</v>
      </c>
      <c r="G478" s="135" t="s">
        <v>187</v>
      </c>
      <c r="H478" s="180" t="s">
        <v>2669</v>
      </c>
      <c r="I478" s="190">
        <v>42723</v>
      </c>
      <c r="J478" s="180" t="s">
        <v>30</v>
      </c>
      <c r="K478" s="167"/>
      <c r="L478" s="181"/>
      <c r="M478" s="180" t="s">
        <v>190</v>
      </c>
      <c r="N478" s="180" t="s">
        <v>403</v>
      </c>
      <c r="O478" s="163"/>
      <c r="P478" s="181"/>
      <c r="Q478" s="167"/>
      <c r="R478" s="181"/>
      <c r="S478" s="190">
        <v>42711</v>
      </c>
      <c r="T478" s="181"/>
      <c r="U478" s="181"/>
      <c r="V478" s="193">
        <v>1728.82</v>
      </c>
      <c r="W478" s="200">
        <v>0</v>
      </c>
      <c r="X478" s="180" t="s">
        <v>254</v>
      </c>
      <c r="Y478" s="205">
        <v>0</v>
      </c>
      <c r="Z478" s="200">
        <v>1728.82</v>
      </c>
      <c r="AA478" s="180" t="s">
        <v>39</v>
      </c>
      <c r="AB478" s="182"/>
    </row>
    <row r="479" spans="1:28" ht="15.75" customHeight="1" x14ac:dyDescent="0.2">
      <c r="A479" s="162">
        <v>42703</v>
      </c>
      <c r="B479" s="181"/>
      <c r="C479" s="180" t="s">
        <v>4083</v>
      </c>
      <c r="D479" s="181" t="s">
        <v>261</v>
      </c>
      <c r="E479" s="181" t="s">
        <v>2670</v>
      </c>
      <c r="F479" s="181" t="s">
        <v>2671</v>
      </c>
      <c r="G479" s="135" t="s">
        <v>187</v>
      </c>
      <c r="H479" s="180" t="s">
        <v>2672</v>
      </c>
      <c r="I479" s="190">
        <v>42760</v>
      </c>
      <c r="J479" s="180" t="s">
        <v>30</v>
      </c>
      <c r="K479" s="167"/>
      <c r="L479" s="181"/>
      <c r="M479" s="180" t="s">
        <v>190</v>
      </c>
      <c r="N479" s="180" t="s">
        <v>2673</v>
      </c>
      <c r="O479" s="167"/>
      <c r="P479" s="181"/>
      <c r="Q479" s="167"/>
      <c r="R479" s="181"/>
      <c r="S479" s="190">
        <v>42720</v>
      </c>
      <c r="T479" s="181"/>
      <c r="U479" s="181"/>
      <c r="V479" s="193">
        <v>1428.68</v>
      </c>
      <c r="W479" s="200">
        <v>0</v>
      </c>
      <c r="X479" s="180" t="s">
        <v>254</v>
      </c>
      <c r="Y479" s="205">
        <v>0</v>
      </c>
      <c r="Z479" s="200">
        <v>1428.68</v>
      </c>
      <c r="AA479" s="125" t="s">
        <v>39</v>
      </c>
      <c r="AB479" s="182"/>
    </row>
    <row r="480" spans="1:28" ht="15.75" customHeight="1" x14ac:dyDescent="0.2">
      <c r="A480" s="162">
        <v>42494</v>
      </c>
      <c r="B480" s="181"/>
      <c r="C480" s="180" t="s">
        <v>2674</v>
      </c>
      <c r="D480" s="181" t="s">
        <v>588</v>
      </c>
      <c r="E480" s="181" t="s">
        <v>2675</v>
      </c>
      <c r="F480" s="181" t="s">
        <v>2676</v>
      </c>
      <c r="G480" s="135" t="s">
        <v>187</v>
      </c>
      <c r="H480" s="180" t="s">
        <v>2677</v>
      </c>
      <c r="I480" s="190">
        <v>42523</v>
      </c>
      <c r="J480" s="180" t="s">
        <v>30</v>
      </c>
      <c r="K480" s="167"/>
      <c r="L480" s="181"/>
      <c r="M480" s="180" t="s">
        <v>192</v>
      </c>
      <c r="N480" s="180" t="s">
        <v>2678</v>
      </c>
      <c r="O480" s="163"/>
      <c r="P480" s="181"/>
      <c r="Q480" s="167"/>
      <c r="R480" s="181"/>
      <c r="S480" s="190">
        <v>42711</v>
      </c>
      <c r="T480" s="181"/>
      <c r="U480" s="181"/>
      <c r="V480" s="193">
        <v>4546.8100000000004</v>
      </c>
      <c r="W480" s="200">
        <v>0</v>
      </c>
      <c r="X480" s="180" t="s">
        <v>254</v>
      </c>
      <c r="Y480" s="205">
        <v>0</v>
      </c>
      <c r="Z480" s="200">
        <v>4546.8100000000004</v>
      </c>
      <c r="AA480" s="180" t="s">
        <v>39</v>
      </c>
      <c r="AB480" s="182"/>
    </row>
    <row r="481" spans="1:28" ht="15.75" customHeight="1" x14ac:dyDescent="0.2">
      <c r="A481" s="162">
        <v>42464</v>
      </c>
      <c r="B481" s="181"/>
      <c r="C481" s="180" t="s">
        <v>2679</v>
      </c>
      <c r="D481" s="181" t="s">
        <v>249</v>
      </c>
      <c r="E481" s="181" t="s">
        <v>2680</v>
      </c>
      <c r="F481" s="181" t="s">
        <v>2681</v>
      </c>
      <c r="G481" s="135" t="s">
        <v>187</v>
      </c>
      <c r="H481" s="180" t="s">
        <v>2682</v>
      </c>
      <c r="I481" s="190">
        <v>42487</v>
      </c>
      <c r="J481" s="180" t="s">
        <v>30</v>
      </c>
      <c r="K481" s="167"/>
      <c r="L481" s="181"/>
      <c r="M481" s="180" t="s">
        <v>192</v>
      </c>
      <c r="N481" s="180" t="s">
        <v>607</v>
      </c>
      <c r="O481" s="163"/>
      <c r="P481" s="181"/>
      <c r="Q481" s="167"/>
      <c r="R481" s="181"/>
      <c r="S481" s="190">
        <v>42709</v>
      </c>
      <c r="T481" s="181"/>
      <c r="U481" s="181"/>
      <c r="V481" s="193">
        <v>2182.4699999999998</v>
      </c>
      <c r="W481" s="200">
        <v>0</v>
      </c>
      <c r="X481" s="180" t="s">
        <v>254</v>
      </c>
      <c r="Y481" s="205">
        <v>0</v>
      </c>
      <c r="Z481" s="200">
        <v>2182.4699999999998</v>
      </c>
      <c r="AA481" s="180" t="s">
        <v>39</v>
      </c>
      <c r="AB481" s="182"/>
    </row>
    <row r="482" spans="1:28" ht="15.75" customHeight="1" x14ac:dyDescent="0.2">
      <c r="A482" s="162">
        <v>42440</v>
      </c>
      <c r="B482" s="181"/>
      <c r="C482" s="180" t="s">
        <v>2683</v>
      </c>
      <c r="D482" s="181" t="s">
        <v>276</v>
      </c>
      <c r="E482" s="181" t="s">
        <v>2684</v>
      </c>
      <c r="F482" s="181" t="s">
        <v>997</v>
      </c>
      <c r="G482" s="135" t="s">
        <v>187</v>
      </c>
      <c r="H482" s="180" t="s">
        <v>2685</v>
      </c>
      <c r="I482" s="190">
        <v>42466</v>
      </c>
      <c r="J482" s="180" t="s">
        <v>30</v>
      </c>
      <c r="K482" s="167"/>
      <c r="L482" s="181"/>
      <c r="M482" s="180" t="s">
        <v>192</v>
      </c>
      <c r="N482" s="180" t="s">
        <v>2686</v>
      </c>
      <c r="O482" s="163"/>
      <c r="P482" s="181"/>
      <c r="Q482" s="167"/>
      <c r="R482" s="181"/>
      <c r="S482" s="190">
        <v>42703</v>
      </c>
      <c r="T482" s="181"/>
      <c r="U482" s="181"/>
      <c r="V482" s="193">
        <v>1530</v>
      </c>
      <c r="W482" s="200">
        <v>0</v>
      </c>
      <c r="X482" s="178" t="s">
        <v>4247</v>
      </c>
      <c r="Y482" s="205">
        <v>0</v>
      </c>
      <c r="Z482" s="200">
        <v>1530</v>
      </c>
      <c r="AA482" s="180" t="s">
        <v>39</v>
      </c>
      <c r="AB482" s="182"/>
    </row>
    <row r="483" spans="1:28" ht="15.75" customHeight="1" x14ac:dyDescent="0.2">
      <c r="A483" s="162">
        <v>42701</v>
      </c>
      <c r="B483" s="181"/>
      <c r="C483" s="180" t="s">
        <v>2687</v>
      </c>
      <c r="D483" s="181" t="s">
        <v>249</v>
      </c>
      <c r="E483" s="181" t="s">
        <v>2688</v>
      </c>
      <c r="F483" s="181" t="s">
        <v>2689</v>
      </c>
      <c r="G483" s="135" t="s">
        <v>187</v>
      </c>
      <c r="H483" s="180" t="s">
        <v>2690</v>
      </c>
      <c r="I483" s="190">
        <v>42703</v>
      </c>
      <c r="J483" s="180" t="s">
        <v>30</v>
      </c>
      <c r="K483" s="167"/>
      <c r="L483" s="181"/>
      <c r="M483" s="180" t="s">
        <v>190</v>
      </c>
      <c r="N483" s="180" t="s">
        <v>377</v>
      </c>
      <c r="O483" s="167"/>
      <c r="P483" s="181"/>
      <c r="Q483" s="167"/>
      <c r="R483" s="181"/>
      <c r="S483" s="190">
        <v>42719</v>
      </c>
      <c r="T483" s="181"/>
      <c r="U483" s="181"/>
      <c r="V483" s="193">
        <v>3032.57</v>
      </c>
      <c r="W483" s="200">
        <v>0</v>
      </c>
      <c r="X483" s="180" t="s">
        <v>254</v>
      </c>
      <c r="Y483" s="205">
        <v>0</v>
      </c>
      <c r="Z483" s="200">
        <v>3032.57</v>
      </c>
      <c r="AA483" s="180" t="s">
        <v>39</v>
      </c>
      <c r="AB483" s="182"/>
    </row>
    <row r="484" spans="1:28" ht="15.75" customHeight="1" x14ac:dyDescent="0.2">
      <c r="A484" s="162">
        <v>42703</v>
      </c>
      <c r="B484" s="181"/>
      <c r="C484" s="180" t="s">
        <v>2691</v>
      </c>
      <c r="D484" s="181" t="s">
        <v>652</v>
      </c>
      <c r="E484" s="181" t="s">
        <v>2692</v>
      </c>
      <c r="F484" s="181" t="s">
        <v>2693</v>
      </c>
      <c r="G484" s="135" t="s">
        <v>187</v>
      </c>
      <c r="H484" s="180" t="s">
        <v>2694</v>
      </c>
      <c r="I484" s="190">
        <v>42705</v>
      </c>
      <c r="J484" s="180" t="s">
        <v>30</v>
      </c>
      <c r="K484" s="167"/>
      <c r="L484" s="181"/>
      <c r="M484" s="180" t="s">
        <v>190</v>
      </c>
      <c r="N484" s="180" t="s">
        <v>2695</v>
      </c>
      <c r="O484" s="167"/>
      <c r="P484" s="181" t="s">
        <v>377</v>
      </c>
      <c r="Q484" s="167"/>
      <c r="R484" s="181"/>
      <c r="S484" s="190">
        <v>42719</v>
      </c>
      <c r="T484" s="181"/>
      <c r="U484" s="181"/>
      <c r="V484" s="193">
        <v>1920.91</v>
      </c>
      <c r="W484" s="200">
        <v>0</v>
      </c>
      <c r="X484" s="180" t="s">
        <v>254</v>
      </c>
      <c r="Y484" s="205">
        <v>0</v>
      </c>
      <c r="Z484" s="200">
        <v>1920.91</v>
      </c>
      <c r="AA484" s="180" t="s">
        <v>39</v>
      </c>
      <c r="AB484" s="182"/>
    </row>
    <row r="485" spans="1:28" ht="15.75" customHeight="1" x14ac:dyDescent="0.2">
      <c r="A485" s="162">
        <v>42683</v>
      </c>
      <c r="B485" s="181"/>
      <c r="C485" s="180" t="s">
        <v>2696</v>
      </c>
      <c r="D485" s="181" t="s">
        <v>249</v>
      </c>
      <c r="E485" s="181" t="s">
        <v>2157</v>
      </c>
      <c r="F485" s="181" t="s">
        <v>1663</v>
      </c>
      <c r="G485" s="135" t="s">
        <v>187</v>
      </c>
      <c r="H485" s="180" t="s">
        <v>2697</v>
      </c>
      <c r="I485" s="190">
        <v>42692</v>
      </c>
      <c r="J485" s="180" t="s">
        <v>30</v>
      </c>
      <c r="K485" s="167"/>
      <c r="L485" s="181"/>
      <c r="M485" s="180" t="s">
        <v>186</v>
      </c>
      <c r="N485" s="180" t="s">
        <v>2698</v>
      </c>
      <c r="O485" s="167"/>
      <c r="P485" s="181" t="s">
        <v>2699</v>
      </c>
      <c r="Q485" s="167"/>
      <c r="R485" s="181"/>
      <c r="S485" s="190">
        <v>42719</v>
      </c>
      <c r="T485" s="181"/>
      <c r="U485" s="181"/>
      <c r="V485" s="193">
        <v>2756.88</v>
      </c>
      <c r="W485" s="200">
        <v>0</v>
      </c>
      <c r="X485" s="180" t="s">
        <v>254</v>
      </c>
      <c r="Y485" s="205">
        <v>0</v>
      </c>
      <c r="Z485" s="200">
        <v>2756.88</v>
      </c>
      <c r="AA485" s="180" t="s">
        <v>39</v>
      </c>
      <c r="AB485" s="182"/>
    </row>
    <row r="486" spans="1:28" ht="15.75" customHeight="1" x14ac:dyDescent="0.2">
      <c r="A486" s="162">
        <v>42697</v>
      </c>
      <c r="B486" s="181"/>
      <c r="C486" s="180" t="s">
        <v>2700</v>
      </c>
      <c r="D486" s="181" t="s">
        <v>249</v>
      </c>
      <c r="E486" s="181" t="s">
        <v>2701</v>
      </c>
      <c r="F486" s="181" t="s">
        <v>2702</v>
      </c>
      <c r="G486" s="135" t="s">
        <v>187</v>
      </c>
      <c r="H486" s="180" t="s">
        <v>2703</v>
      </c>
      <c r="I486" s="190">
        <v>42698</v>
      </c>
      <c r="J486" s="180" t="s">
        <v>30</v>
      </c>
      <c r="K486" s="167"/>
      <c r="L486" s="181"/>
      <c r="M486" s="180" t="s">
        <v>190</v>
      </c>
      <c r="N486" s="180" t="s">
        <v>2704</v>
      </c>
      <c r="O486" s="163"/>
      <c r="P486" s="181"/>
      <c r="Q486" s="167"/>
      <c r="R486" s="181"/>
      <c r="S486" s="190">
        <v>42719</v>
      </c>
      <c r="T486" s="181"/>
      <c r="U486" s="181"/>
      <c r="V486" s="193">
        <v>2756.88</v>
      </c>
      <c r="W486" s="200">
        <v>0</v>
      </c>
      <c r="X486" s="180" t="s">
        <v>254</v>
      </c>
      <c r="Y486" s="205">
        <v>0</v>
      </c>
      <c r="Z486" s="200">
        <v>2756.88</v>
      </c>
      <c r="AA486" s="180" t="s">
        <v>39</v>
      </c>
      <c r="AB486" s="182"/>
    </row>
    <row r="487" spans="1:28" ht="15.75" customHeight="1" x14ac:dyDescent="0.2">
      <c r="A487" s="162">
        <v>42704</v>
      </c>
      <c r="B487" s="181"/>
      <c r="C487" s="180" t="s">
        <v>2705</v>
      </c>
      <c r="D487" s="181" t="s">
        <v>249</v>
      </c>
      <c r="E487" s="181" t="s">
        <v>380</v>
      </c>
      <c r="F487" s="181" t="s">
        <v>381</v>
      </c>
      <c r="G487" s="135" t="s">
        <v>187</v>
      </c>
      <c r="H487" s="180" t="s">
        <v>2706</v>
      </c>
      <c r="I487" s="190">
        <v>42705</v>
      </c>
      <c r="J487" s="180" t="s">
        <v>30</v>
      </c>
      <c r="K487" s="167"/>
      <c r="L487" s="181"/>
      <c r="M487" s="180" t="s">
        <v>190</v>
      </c>
      <c r="N487" s="180" t="s">
        <v>1519</v>
      </c>
      <c r="O487" s="167"/>
      <c r="P487" s="181"/>
      <c r="Q487" s="167"/>
      <c r="R487" s="181"/>
      <c r="S487" s="190">
        <v>42719</v>
      </c>
      <c r="T487" s="181"/>
      <c r="U487" s="181"/>
      <c r="V487" s="193">
        <v>2389.3000000000002</v>
      </c>
      <c r="W487" s="200">
        <v>0</v>
      </c>
      <c r="X487" s="180" t="s">
        <v>254</v>
      </c>
      <c r="Y487" s="205">
        <v>0</v>
      </c>
      <c r="Z487" s="200">
        <v>2389.3000000000002</v>
      </c>
      <c r="AA487" s="180" t="s">
        <v>180</v>
      </c>
      <c r="AB487" s="182"/>
    </row>
    <row r="488" spans="1:28" ht="15.75" customHeight="1" x14ac:dyDescent="0.2">
      <c r="A488" s="162">
        <v>42702</v>
      </c>
      <c r="B488" s="181"/>
      <c r="C488" s="180" t="s">
        <v>2707</v>
      </c>
      <c r="D488" s="181" t="s">
        <v>249</v>
      </c>
      <c r="E488" s="181" t="s">
        <v>2708</v>
      </c>
      <c r="F488" s="181" t="s">
        <v>2709</v>
      </c>
      <c r="G488" s="135" t="s">
        <v>187</v>
      </c>
      <c r="H488" s="180" t="s">
        <v>2710</v>
      </c>
      <c r="I488" s="190">
        <v>42712</v>
      </c>
      <c r="J488" s="180" t="s">
        <v>30</v>
      </c>
      <c r="K488" s="167"/>
      <c r="L488" s="181"/>
      <c r="M488" s="180" t="s">
        <v>32</v>
      </c>
      <c r="N488" s="180" t="s">
        <v>484</v>
      </c>
      <c r="O488" s="167"/>
      <c r="P488" s="181"/>
      <c r="Q488" s="167"/>
      <c r="R488" s="181"/>
      <c r="S488" s="190">
        <v>42719</v>
      </c>
      <c r="T488" s="181"/>
      <c r="U488" s="181"/>
      <c r="V488" s="193">
        <v>2297.4</v>
      </c>
      <c r="W488" s="200">
        <v>0</v>
      </c>
      <c r="X488" s="180" t="s">
        <v>254</v>
      </c>
      <c r="Y488" s="205">
        <v>0</v>
      </c>
      <c r="Z488" s="200">
        <v>2297.4</v>
      </c>
      <c r="AA488" s="180" t="s">
        <v>39</v>
      </c>
      <c r="AB488" s="182"/>
    </row>
    <row r="489" spans="1:28" ht="15.75" customHeight="1" x14ac:dyDescent="0.2">
      <c r="A489" s="162">
        <v>42703</v>
      </c>
      <c r="B489" s="181"/>
      <c r="C489" s="180" t="s">
        <v>4084</v>
      </c>
      <c r="D489" s="181" t="s">
        <v>249</v>
      </c>
      <c r="E489" s="181" t="s">
        <v>1457</v>
      </c>
      <c r="F489" s="181" t="s">
        <v>1458</v>
      </c>
      <c r="G489" s="135" t="s">
        <v>187</v>
      </c>
      <c r="H489" s="180" t="s">
        <v>2711</v>
      </c>
      <c r="I489" s="190">
        <v>42732</v>
      </c>
      <c r="J489" s="180" t="s">
        <v>30</v>
      </c>
      <c r="K489" s="167"/>
      <c r="L489" s="181"/>
      <c r="M489" s="180" t="s">
        <v>190</v>
      </c>
      <c r="N489" s="180" t="s">
        <v>629</v>
      </c>
      <c r="O489" s="163"/>
      <c r="P489" s="181" t="s">
        <v>377</v>
      </c>
      <c r="Q489" s="167"/>
      <c r="R489" s="181"/>
      <c r="S489" s="190">
        <v>42719</v>
      </c>
      <c r="T489" s="181"/>
      <c r="U489" s="181"/>
      <c r="V489" s="193">
        <v>1746.02</v>
      </c>
      <c r="W489" s="200">
        <v>0</v>
      </c>
      <c r="X489" s="180" t="s">
        <v>254</v>
      </c>
      <c r="Y489" s="205">
        <v>0</v>
      </c>
      <c r="Z489" s="200">
        <v>1746.02</v>
      </c>
      <c r="AA489" s="125" t="s">
        <v>39</v>
      </c>
      <c r="AB489" s="182"/>
    </row>
    <row r="490" spans="1:28" ht="15.75" customHeight="1" x14ac:dyDescent="0.2">
      <c r="A490" s="162">
        <v>42707</v>
      </c>
      <c r="B490" s="181"/>
      <c r="C490" s="180" t="s">
        <v>2714</v>
      </c>
      <c r="D490" s="181" t="s">
        <v>294</v>
      </c>
      <c r="E490" s="181" t="s">
        <v>2715</v>
      </c>
      <c r="F490" s="181" t="s">
        <v>2716</v>
      </c>
      <c r="G490" s="135" t="s">
        <v>187</v>
      </c>
      <c r="H490" s="180" t="s">
        <v>2717</v>
      </c>
      <c r="I490" s="190">
        <v>42743</v>
      </c>
      <c r="J490" s="180" t="s">
        <v>30</v>
      </c>
      <c r="K490" s="167"/>
      <c r="L490" s="181"/>
      <c r="M490" s="180" t="s">
        <v>190</v>
      </c>
      <c r="N490" s="180" t="s">
        <v>2352</v>
      </c>
      <c r="O490" s="167"/>
      <c r="P490" s="181"/>
      <c r="Q490" s="167"/>
      <c r="R490" s="181"/>
      <c r="S490" s="190">
        <v>42726</v>
      </c>
      <c r="T490" s="181"/>
      <c r="U490" s="181"/>
      <c r="V490" s="193">
        <v>536.4</v>
      </c>
      <c r="W490" s="200">
        <v>0</v>
      </c>
      <c r="X490" s="180" t="s">
        <v>4245</v>
      </c>
      <c r="Y490" s="205">
        <v>0</v>
      </c>
      <c r="Z490" s="200">
        <v>536.4</v>
      </c>
      <c r="AA490" s="180" t="s">
        <v>39</v>
      </c>
      <c r="AB490" s="182"/>
    </row>
    <row r="491" spans="1:28" ht="15.75" customHeight="1" x14ac:dyDescent="0.2">
      <c r="A491" s="162">
        <v>42704</v>
      </c>
      <c r="B491" s="181"/>
      <c r="C491" s="180" t="s">
        <v>2721</v>
      </c>
      <c r="D491" s="181" t="s">
        <v>249</v>
      </c>
      <c r="E491" s="181" t="s">
        <v>2722</v>
      </c>
      <c r="F491" s="181" t="s">
        <v>2723</v>
      </c>
      <c r="G491" s="135" t="s">
        <v>187</v>
      </c>
      <c r="H491" s="180" t="s">
        <v>2724</v>
      </c>
      <c r="I491" s="190">
        <v>42722</v>
      </c>
      <c r="J491" s="180" t="s">
        <v>30</v>
      </c>
      <c r="K491" s="167"/>
      <c r="L491" s="181"/>
      <c r="M491" s="180" t="s">
        <v>190</v>
      </c>
      <c r="N491" s="180" t="s">
        <v>888</v>
      </c>
      <c r="O491" s="167"/>
      <c r="P491" s="181"/>
      <c r="Q491" s="167"/>
      <c r="R491" s="181"/>
      <c r="S491" s="190">
        <v>42719</v>
      </c>
      <c r="T491" s="181"/>
      <c r="U491" s="181"/>
      <c r="V491" s="193">
        <v>2619.04</v>
      </c>
      <c r="W491" s="200">
        <v>0</v>
      </c>
      <c r="X491" s="180" t="s">
        <v>254</v>
      </c>
      <c r="Y491" s="205">
        <v>0</v>
      </c>
      <c r="Z491" s="200">
        <v>2619.04</v>
      </c>
      <c r="AA491" s="180" t="s">
        <v>39</v>
      </c>
      <c r="AB491" s="182"/>
    </row>
    <row r="492" spans="1:28" ht="15.75" customHeight="1" x14ac:dyDescent="0.2">
      <c r="A492" s="162">
        <v>42524</v>
      </c>
      <c r="B492" s="181"/>
      <c r="C492" s="180" t="s">
        <v>2726</v>
      </c>
      <c r="D492" s="181" t="s">
        <v>588</v>
      </c>
      <c r="E492" s="181" t="s">
        <v>2727</v>
      </c>
      <c r="F492" s="181" t="s">
        <v>2728</v>
      </c>
      <c r="G492" s="135" t="s">
        <v>187</v>
      </c>
      <c r="H492" s="180" t="s">
        <v>2729</v>
      </c>
      <c r="I492" s="190">
        <v>42572</v>
      </c>
      <c r="J492" s="180" t="s">
        <v>30</v>
      </c>
      <c r="K492" s="167"/>
      <c r="L492" s="181"/>
      <c r="M492" s="180" t="s">
        <v>192</v>
      </c>
      <c r="N492" s="180" t="s">
        <v>2730</v>
      </c>
      <c r="O492" s="163" t="s">
        <v>190</v>
      </c>
      <c r="P492" s="181" t="s">
        <v>1883</v>
      </c>
      <c r="Q492" s="167"/>
      <c r="R492" s="181"/>
      <c r="S492" s="190">
        <v>42712</v>
      </c>
      <c r="T492" s="181"/>
      <c r="U492" s="181"/>
      <c r="V492" s="193">
        <v>4594.8</v>
      </c>
      <c r="W492" s="200">
        <v>0</v>
      </c>
      <c r="X492" s="180" t="s">
        <v>254</v>
      </c>
      <c r="Y492" s="205">
        <v>0</v>
      </c>
      <c r="Z492" s="200">
        <v>4594.8</v>
      </c>
      <c r="AA492" s="180" t="s">
        <v>39</v>
      </c>
      <c r="AB492" s="182"/>
    </row>
    <row r="493" spans="1:28" ht="15.75" customHeight="1" x14ac:dyDescent="0.2">
      <c r="A493" s="162">
        <v>42703</v>
      </c>
      <c r="B493" s="181"/>
      <c r="C493" s="180" t="s">
        <v>2731</v>
      </c>
      <c r="D493" s="181" t="s">
        <v>2181</v>
      </c>
      <c r="E493" s="181" t="s">
        <v>2732</v>
      </c>
      <c r="F493" s="181" t="s">
        <v>2733</v>
      </c>
      <c r="G493" s="135" t="s">
        <v>187</v>
      </c>
      <c r="H493" s="180" t="s">
        <v>2734</v>
      </c>
      <c r="I493" s="190">
        <v>42719</v>
      </c>
      <c r="J493" s="180" t="s">
        <v>30</v>
      </c>
      <c r="K493" s="167"/>
      <c r="L493" s="181"/>
      <c r="M493" s="180" t="s">
        <v>186</v>
      </c>
      <c r="N493" s="180" t="s">
        <v>2643</v>
      </c>
      <c r="O493" s="163"/>
      <c r="P493" s="181"/>
      <c r="Q493" s="167"/>
      <c r="R493" s="181"/>
      <c r="S493" s="190">
        <v>42724</v>
      </c>
      <c r="T493" s="181"/>
      <c r="U493" s="181"/>
      <c r="V493" s="193">
        <v>2161.0300000000002</v>
      </c>
      <c r="W493" s="200">
        <v>0</v>
      </c>
      <c r="X493" s="180" t="s">
        <v>254</v>
      </c>
      <c r="Y493" s="205">
        <v>0</v>
      </c>
      <c r="Z493" s="200">
        <v>2161.0300000000002</v>
      </c>
      <c r="AA493" s="180" t="s">
        <v>39</v>
      </c>
      <c r="AB493" s="182"/>
    </row>
    <row r="494" spans="1:28" ht="15.75" customHeight="1" x14ac:dyDescent="0.2">
      <c r="A494" s="168">
        <v>42488</v>
      </c>
      <c r="B494" s="181"/>
      <c r="C494" s="180" t="s">
        <v>1753</v>
      </c>
      <c r="D494" s="181" t="s">
        <v>288</v>
      </c>
      <c r="E494" s="181" t="s">
        <v>1732</v>
      </c>
      <c r="F494" s="181" t="s">
        <v>2733</v>
      </c>
      <c r="G494" s="135" t="s">
        <v>187</v>
      </c>
      <c r="H494" s="180" t="s">
        <v>1754</v>
      </c>
      <c r="I494" s="190">
        <v>42503</v>
      </c>
      <c r="J494" s="180" t="s">
        <v>30</v>
      </c>
      <c r="K494" s="167"/>
      <c r="L494" s="181"/>
      <c r="M494" s="180" t="s">
        <v>186</v>
      </c>
      <c r="N494" s="180" t="s">
        <v>1755</v>
      </c>
      <c r="O494" s="163"/>
      <c r="P494" s="181"/>
      <c r="Q494" s="167"/>
      <c r="R494" s="181"/>
      <c r="S494" s="190">
        <v>42488</v>
      </c>
      <c r="T494" s="181"/>
      <c r="U494" s="181"/>
      <c r="V494" s="193">
        <v>1714.65255</v>
      </c>
      <c r="W494" s="200">
        <v>0</v>
      </c>
      <c r="X494" s="180" t="s">
        <v>1728</v>
      </c>
      <c r="Y494" s="205">
        <v>0</v>
      </c>
      <c r="Z494" s="200">
        <v>1714.65255</v>
      </c>
      <c r="AA494" s="180" t="s">
        <v>39</v>
      </c>
      <c r="AB494" s="182" t="s">
        <v>1729</v>
      </c>
    </row>
    <row r="495" spans="1:28" ht="15.75" customHeight="1" x14ac:dyDescent="0.2">
      <c r="A495" s="185">
        <v>42569</v>
      </c>
      <c r="B495" s="181"/>
      <c r="C495" s="180" t="s">
        <v>2786</v>
      </c>
      <c r="D495" s="181" t="s">
        <v>2181</v>
      </c>
      <c r="E495" s="181" t="s">
        <v>1732</v>
      </c>
      <c r="F495" s="181" t="s">
        <v>2733</v>
      </c>
      <c r="G495" s="135" t="s">
        <v>187</v>
      </c>
      <c r="H495" s="180" t="s">
        <v>2787</v>
      </c>
      <c r="I495" s="190">
        <v>42587</v>
      </c>
      <c r="J495" s="180" t="s">
        <v>30</v>
      </c>
      <c r="K495" s="184"/>
      <c r="L495" s="181"/>
      <c r="M495" s="180" t="s">
        <v>190</v>
      </c>
      <c r="N495" s="180" t="s">
        <v>1883</v>
      </c>
      <c r="O495" s="184"/>
      <c r="P495" s="181"/>
      <c r="Q495" s="184"/>
      <c r="R495" s="181"/>
      <c r="S495" s="190">
        <v>42569</v>
      </c>
      <c r="T495" s="181"/>
      <c r="U495" s="181"/>
      <c r="V495" s="193">
        <v>1714.65255</v>
      </c>
      <c r="W495" s="200">
        <v>0</v>
      </c>
      <c r="X495" s="180" t="s">
        <v>1728</v>
      </c>
      <c r="Y495" s="205">
        <v>0</v>
      </c>
      <c r="Z495" s="200">
        <v>1714.65255</v>
      </c>
      <c r="AA495" s="180" t="s">
        <v>39</v>
      </c>
      <c r="AB495" s="182" t="s">
        <v>1729</v>
      </c>
    </row>
    <row r="496" spans="1:28" ht="15.75" customHeight="1" x14ac:dyDescent="0.2">
      <c r="A496" s="162">
        <v>42635</v>
      </c>
      <c r="B496" s="181"/>
      <c r="C496" s="180" t="s">
        <v>2808</v>
      </c>
      <c r="D496" s="181" t="s">
        <v>2181</v>
      </c>
      <c r="E496" s="181" t="s">
        <v>2809</v>
      </c>
      <c r="F496" s="181" t="s">
        <v>4076</v>
      </c>
      <c r="G496" s="135" t="s">
        <v>187</v>
      </c>
      <c r="H496" s="180" t="s">
        <v>2810</v>
      </c>
      <c r="I496" s="190">
        <v>42644</v>
      </c>
      <c r="J496" s="180" t="s">
        <v>30</v>
      </c>
      <c r="K496" s="163"/>
      <c r="L496" s="181"/>
      <c r="M496" s="180" t="s">
        <v>192</v>
      </c>
      <c r="N496" s="180" t="s">
        <v>354</v>
      </c>
      <c r="O496" s="163"/>
      <c r="P496" s="181"/>
      <c r="Q496" s="163"/>
      <c r="R496" s="181"/>
      <c r="S496" s="190">
        <v>42635</v>
      </c>
      <c r="T496" s="181"/>
      <c r="U496" s="181"/>
      <c r="V496" s="193">
        <v>1714.65255</v>
      </c>
      <c r="W496" s="200">
        <v>0</v>
      </c>
      <c r="X496" s="180" t="s">
        <v>1728</v>
      </c>
      <c r="Y496" s="205">
        <v>0</v>
      </c>
      <c r="Z496" s="200">
        <v>1714.65255</v>
      </c>
      <c r="AA496" s="180" t="s">
        <v>39</v>
      </c>
      <c r="AB496" s="182" t="s">
        <v>1729</v>
      </c>
    </row>
    <row r="497" spans="1:28" ht="15.75" customHeight="1" x14ac:dyDescent="0.2">
      <c r="A497" s="162">
        <v>42608</v>
      </c>
      <c r="B497" s="181"/>
      <c r="C497" s="180" t="s">
        <v>2798</v>
      </c>
      <c r="D497" s="181" t="s">
        <v>2181</v>
      </c>
      <c r="E497" s="181" t="s">
        <v>1733</v>
      </c>
      <c r="F497" s="181" t="s">
        <v>3429</v>
      </c>
      <c r="G497" s="135" t="s">
        <v>187</v>
      </c>
      <c r="H497" s="180" t="s">
        <v>2799</v>
      </c>
      <c r="I497" s="190">
        <v>42647</v>
      </c>
      <c r="J497" s="180" t="s">
        <v>30</v>
      </c>
      <c r="K497" s="163"/>
      <c r="L497" s="181"/>
      <c r="M497" s="180" t="s">
        <v>186</v>
      </c>
      <c r="N497" s="180" t="s">
        <v>4209</v>
      </c>
      <c r="O497" s="163"/>
      <c r="P497" s="181"/>
      <c r="Q497" s="163"/>
      <c r="R497" s="181"/>
      <c r="S497" s="190">
        <v>42608</v>
      </c>
      <c r="T497" s="181"/>
      <c r="U497" s="181"/>
      <c r="V497" s="193">
        <v>2209.9966199999999</v>
      </c>
      <c r="W497" s="200">
        <v>0</v>
      </c>
      <c r="X497" s="180" t="s">
        <v>1728</v>
      </c>
      <c r="Y497" s="205">
        <v>0</v>
      </c>
      <c r="Z497" s="200">
        <v>2209.9966199999999</v>
      </c>
      <c r="AA497" s="180" t="s">
        <v>39</v>
      </c>
      <c r="AB497" s="182" t="s">
        <v>1729</v>
      </c>
    </row>
    <row r="498" spans="1:28" ht="15.75" customHeight="1" x14ac:dyDescent="0.2">
      <c r="A498" s="168">
        <v>42542</v>
      </c>
      <c r="B498" s="181"/>
      <c r="C498" s="180" t="s">
        <v>1770</v>
      </c>
      <c r="D498" s="181" t="s">
        <v>288</v>
      </c>
      <c r="E498" s="181" t="s">
        <v>1734</v>
      </c>
      <c r="F498" s="181" t="s">
        <v>3442</v>
      </c>
      <c r="G498" s="135" t="s">
        <v>187</v>
      </c>
      <c r="H498" s="180" t="s">
        <v>1771</v>
      </c>
      <c r="I498" s="190">
        <v>42562</v>
      </c>
      <c r="J498" s="180" t="s">
        <v>30</v>
      </c>
      <c r="K498" s="167"/>
      <c r="L498" s="181"/>
      <c r="M498" s="180" t="s">
        <v>186</v>
      </c>
      <c r="N498" s="180"/>
      <c r="O498" s="163"/>
      <c r="P498" s="181"/>
      <c r="Q498" s="167"/>
      <c r="R498" s="181"/>
      <c r="S498" s="190">
        <v>42542</v>
      </c>
      <c r="T498" s="181"/>
      <c r="U498" s="181"/>
      <c r="V498" s="193">
        <v>1714.65255</v>
      </c>
      <c r="W498" s="200">
        <v>0</v>
      </c>
      <c r="X498" s="180" t="s">
        <v>1728</v>
      </c>
      <c r="Y498" s="205">
        <v>0</v>
      </c>
      <c r="Z498" s="200">
        <v>1714.65255</v>
      </c>
      <c r="AA498" s="180" t="s">
        <v>39</v>
      </c>
      <c r="AB498" s="182" t="s">
        <v>1729</v>
      </c>
    </row>
    <row r="499" spans="1:28" ht="15.75" customHeight="1" x14ac:dyDescent="0.2">
      <c r="A499" s="168">
        <v>42500</v>
      </c>
      <c r="B499" s="181"/>
      <c r="C499" s="180" t="s">
        <v>1756</v>
      </c>
      <c r="D499" s="181" t="s">
        <v>288</v>
      </c>
      <c r="E499" s="181" t="s">
        <v>1730</v>
      </c>
      <c r="F499" s="181" t="s">
        <v>289</v>
      </c>
      <c r="G499" s="135" t="s">
        <v>187</v>
      </c>
      <c r="H499" s="180" t="s">
        <v>1757</v>
      </c>
      <c r="I499" s="190">
        <v>42509</v>
      </c>
      <c r="J499" s="180" t="s">
        <v>30</v>
      </c>
      <c r="K499" s="167" t="s">
        <v>31</v>
      </c>
      <c r="L499" s="181"/>
      <c r="M499" s="180" t="s">
        <v>186</v>
      </c>
      <c r="N499" s="180" t="s">
        <v>1758</v>
      </c>
      <c r="O499" s="163" t="s">
        <v>37</v>
      </c>
      <c r="P499" s="181" t="s">
        <v>1759</v>
      </c>
      <c r="Q499" s="167"/>
      <c r="R499" s="181"/>
      <c r="S499" s="190">
        <v>42500</v>
      </c>
      <c r="T499" s="181"/>
      <c r="U499" s="181"/>
      <c r="V499" s="193">
        <v>1028.79153</v>
      </c>
      <c r="W499" s="200">
        <v>0</v>
      </c>
      <c r="X499" s="180" t="s">
        <v>1728</v>
      </c>
      <c r="Y499" s="205">
        <v>514.4</v>
      </c>
      <c r="Z499" s="200">
        <v>514.39</v>
      </c>
      <c r="AA499" s="180" t="s">
        <v>39</v>
      </c>
      <c r="AB499" s="182" t="s">
        <v>1729</v>
      </c>
    </row>
    <row r="500" spans="1:28" ht="15.75" customHeight="1" x14ac:dyDescent="0.2">
      <c r="A500" s="162">
        <v>42668</v>
      </c>
      <c r="B500" s="181"/>
      <c r="C500" s="180" t="s">
        <v>2827</v>
      </c>
      <c r="D500" s="181" t="s">
        <v>2181</v>
      </c>
      <c r="E500" s="181" t="s">
        <v>1730</v>
      </c>
      <c r="F500" s="181" t="s">
        <v>289</v>
      </c>
      <c r="G500" s="135" t="s">
        <v>187</v>
      </c>
      <c r="H500" s="180" t="s">
        <v>2828</v>
      </c>
      <c r="I500" s="190">
        <v>42690</v>
      </c>
      <c r="J500" s="180" t="s">
        <v>30</v>
      </c>
      <c r="K500" s="163"/>
      <c r="L500" s="181"/>
      <c r="M500" s="180" t="s">
        <v>32</v>
      </c>
      <c r="N500" s="180" t="s">
        <v>4208</v>
      </c>
      <c r="O500" s="163"/>
      <c r="P500" s="181"/>
      <c r="Q500" s="163"/>
      <c r="R500" s="181"/>
      <c r="S500" s="190">
        <v>42668</v>
      </c>
      <c r="T500" s="181"/>
      <c r="U500" s="181"/>
      <c r="V500" s="193">
        <v>1028.79153</v>
      </c>
      <c r="W500" s="200">
        <v>0</v>
      </c>
      <c r="X500" s="180" t="s">
        <v>1728</v>
      </c>
      <c r="Y500" s="205">
        <v>0</v>
      </c>
      <c r="Z500" s="200">
        <v>1028.79153</v>
      </c>
      <c r="AA500" s="180" t="s">
        <v>39</v>
      </c>
      <c r="AB500" s="182" t="s">
        <v>1729</v>
      </c>
    </row>
    <row r="501" spans="1:28" ht="15.75" customHeight="1" x14ac:dyDescent="0.2">
      <c r="A501" s="162">
        <v>42650</v>
      </c>
      <c r="B501" s="181"/>
      <c r="C501" s="180" t="s">
        <v>2831</v>
      </c>
      <c r="D501" s="181" t="s">
        <v>2181</v>
      </c>
      <c r="E501" s="181" t="s">
        <v>1730</v>
      </c>
      <c r="F501" s="181" t="s">
        <v>289</v>
      </c>
      <c r="G501" s="135" t="s">
        <v>187</v>
      </c>
      <c r="H501" s="180" t="s">
        <v>2832</v>
      </c>
      <c r="I501" s="190">
        <v>42660</v>
      </c>
      <c r="J501" s="180" t="s">
        <v>30</v>
      </c>
      <c r="K501" s="163"/>
      <c r="L501" s="181"/>
      <c r="M501" s="180" t="s">
        <v>186</v>
      </c>
      <c r="N501" s="180"/>
      <c r="O501" s="163"/>
      <c r="P501" s="181"/>
      <c r="Q501" s="163"/>
      <c r="R501" s="181"/>
      <c r="S501" s="190">
        <v>42650</v>
      </c>
      <c r="T501" s="181"/>
      <c r="U501" s="181"/>
      <c r="V501" s="193">
        <v>1139.2913610000001</v>
      </c>
      <c r="W501" s="200">
        <v>0</v>
      </c>
      <c r="X501" s="180" t="s">
        <v>1728</v>
      </c>
      <c r="Y501" s="205">
        <v>0</v>
      </c>
      <c r="Z501" s="200">
        <v>1139.2913610000001</v>
      </c>
      <c r="AA501" s="180" t="s">
        <v>39</v>
      </c>
      <c r="AB501" s="182" t="s">
        <v>1729</v>
      </c>
    </row>
    <row r="502" spans="1:28" ht="15.75" customHeight="1" x14ac:dyDescent="0.2">
      <c r="A502" s="162">
        <v>42620</v>
      </c>
      <c r="B502" s="181"/>
      <c r="C502" s="180" t="s">
        <v>2815</v>
      </c>
      <c r="D502" s="181" t="s">
        <v>2181</v>
      </c>
      <c r="E502" s="181" t="s">
        <v>1730</v>
      </c>
      <c r="F502" s="181" t="s">
        <v>289</v>
      </c>
      <c r="G502" s="135" t="s">
        <v>187</v>
      </c>
      <c r="H502" s="180" t="s">
        <v>2816</v>
      </c>
      <c r="I502" s="190">
        <v>42628</v>
      </c>
      <c r="J502" s="180" t="s">
        <v>30</v>
      </c>
      <c r="K502" s="163"/>
      <c r="L502" s="181"/>
      <c r="M502" s="180" t="s">
        <v>192</v>
      </c>
      <c r="N502" s="180"/>
      <c r="O502" s="163"/>
      <c r="P502" s="181"/>
      <c r="Q502" s="163"/>
      <c r="R502" s="181"/>
      <c r="S502" s="190">
        <v>42620</v>
      </c>
      <c r="T502" s="181"/>
      <c r="U502" s="181"/>
      <c r="V502" s="193">
        <v>1139.2913610000001</v>
      </c>
      <c r="W502" s="200">
        <v>0</v>
      </c>
      <c r="X502" s="180" t="s">
        <v>1728</v>
      </c>
      <c r="Y502" s="205">
        <v>0</v>
      </c>
      <c r="Z502" s="200">
        <v>1139.2913610000001</v>
      </c>
      <c r="AA502" s="180" t="s">
        <v>39</v>
      </c>
      <c r="AB502" s="182" t="s">
        <v>1729</v>
      </c>
    </row>
    <row r="503" spans="1:28" ht="15.75" customHeight="1" x14ac:dyDescent="0.2">
      <c r="A503" s="162">
        <v>42640</v>
      </c>
      <c r="B503" s="181"/>
      <c r="C503" s="180" t="s">
        <v>2817</v>
      </c>
      <c r="D503" s="181" t="s">
        <v>2181</v>
      </c>
      <c r="E503" s="181" t="s">
        <v>1730</v>
      </c>
      <c r="F503" s="181" t="s">
        <v>289</v>
      </c>
      <c r="G503" s="135" t="s">
        <v>187</v>
      </c>
      <c r="H503" s="180" t="s">
        <v>2818</v>
      </c>
      <c r="I503" s="190">
        <v>42649</v>
      </c>
      <c r="J503" s="180" t="s">
        <v>30</v>
      </c>
      <c r="K503" s="163"/>
      <c r="L503" s="181"/>
      <c r="M503" s="180" t="s">
        <v>190</v>
      </c>
      <c r="N503" s="180" t="s">
        <v>339</v>
      </c>
      <c r="O503" s="163"/>
      <c r="P503" s="181"/>
      <c r="Q503" s="163"/>
      <c r="R503" s="181"/>
      <c r="S503" s="190">
        <v>42640</v>
      </c>
      <c r="T503" s="181"/>
      <c r="U503" s="181"/>
      <c r="V503" s="193">
        <v>1139.2913610000001</v>
      </c>
      <c r="W503" s="200">
        <v>0</v>
      </c>
      <c r="X503" s="180" t="s">
        <v>1728</v>
      </c>
      <c r="Y503" s="205">
        <v>0</v>
      </c>
      <c r="Z503" s="200">
        <v>1139.2913610000001</v>
      </c>
      <c r="AA503" s="180" t="s">
        <v>39</v>
      </c>
      <c r="AB503" s="182" t="s">
        <v>1729</v>
      </c>
    </row>
    <row r="504" spans="1:28" ht="15.75" customHeight="1" x14ac:dyDescent="0.2">
      <c r="A504" s="162">
        <v>42668</v>
      </c>
      <c r="B504" s="181"/>
      <c r="C504" s="180" t="s">
        <v>2833</v>
      </c>
      <c r="D504" s="181" t="s">
        <v>2181</v>
      </c>
      <c r="E504" s="181" t="s">
        <v>1730</v>
      </c>
      <c r="F504" s="181" t="s">
        <v>289</v>
      </c>
      <c r="G504" s="135" t="s">
        <v>187</v>
      </c>
      <c r="H504" s="180" t="s">
        <v>2834</v>
      </c>
      <c r="I504" s="190">
        <v>42676</v>
      </c>
      <c r="J504" s="180" t="s">
        <v>30</v>
      </c>
      <c r="K504" s="163"/>
      <c r="L504" s="181"/>
      <c r="M504" s="180" t="s">
        <v>186</v>
      </c>
      <c r="N504" s="180"/>
      <c r="O504" s="163"/>
      <c r="P504" s="181"/>
      <c r="Q504" s="163"/>
      <c r="R504" s="181"/>
      <c r="S504" s="190">
        <v>42668</v>
      </c>
      <c r="T504" s="181"/>
      <c r="U504" s="181"/>
      <c r="V504" s="193">
        <v>1139.2913610000001</v>
      </c>
      <c r="W504" s="200">
        <v>0</v>
      </c>
      <c r="X504" s="180" t="s">
        <v>1728</v>
      </c>
      <c r="Y504" s="205">
        <v>0</v>
      </c>
      <c r="Z504" s="200">
        <v>1139.2913610000001</v>
      </c>
      <c r="AA504" s="180" t="s">
        <v>39</v>
      </c>
      <c r="AB504" s="182" t="s">
        <v>1729</v>
      </c>
    </row>
    <row r="505" spans="1:28" ht="15.75" customHeight="1" x14ac:dyDescent="0.2">
      <c r="A505" s="162">
        <v>42597</v>
      </c>
      <c r="B505" s="181"/>
      <c r="C505" s="180" t="s">
        <v>2806</v>
      </c>
      <c r="D505" s="181" t="s">
        <v>2181</v>
      </c>
      <c r="E505" s="181" t="s">
        <v>1730</v>
      </c>
      <c r="F505" s="181" t="s">
        <v>289</v>
      </c>
      <c r="G505" s="135" t="s">
        <v>187</v>
      </c>
      <c r="H505" s="180" t="s">
        <v>2807</v>
      </c>
      <c r="I505" s="190">
        <v>42605</v>
      </c>
      <c r="J505" s="180" t="s">
        <v>30</v>
      </c>
      <c r="K505" s="163"/>
      <c r="L505" s="181"/>
      <c r="M505" s="180" t="s">
        <v>186</v>
      </c>
      <c r="N505" s="180" t="s">
        <v>279</v>
      </c>
      <c r="O505" s="163"/>
      <c r="P505" s="181"/>
      <c r="Q505" s="163"/>
      <c r="R505" s="181"/>
      <c r="S505" s="190">
        <v>42597</v>
      </c>
      <c r="T505" s="181"/>
      <c r="U505" s="181"/>
      <c r="V505" s="193">
        <v>1139.2913610000001</v>
      </c>
      <c r="W505" s="200">
        <v>0</v>
      </c>
      <c r="X505" s="180" t="s">
        <v>1728</v>
      </c>
      <c r="Y505" s="205">
        <v>0</v>
      </c>
      <c r="Z505" s="200">
        <v>1139.2913610000001</v>
      </c>
      <c r="AA505" s="180" t="s">
        <v>39</v>
      </c>
      <c r="AB505" s="182" t="s">
        <v>1729</v>
      </c>
    </row>
    <row r="506" spans="1:28" ht="15.75" customHeight="1" x14ac:dyDescent="0.2">
      <c r="A506" s="168">
        <v>42466</v>
      </c>
      <c r="B506" s="181"/>
      <c r="C506" s="180" t="s">
        <v>1750</v>
      </c>
      <c r="D506" s="181" t="s">
        <v>288</v>
      </c>
      <c r="E506" s="181" t="s">
        <v>1731</v>
      </c>
      <c r="F506" s="181" t="s">
        <v>3469</v>
      </c>
      <c r="G506" s="135" t="s">
        <v>187</v>
      </c>
      <c r="H506" s="180" t="s">
        <v>1751</v>
      </c>
      <c r="I506" s="190">
        <v>42482</v>
      </c>
      <c r="J506" s="180" t="s">
        <v>30</v>
      </c>
      <c r="K506" s="167" t="s">
        <v>31</v>
      </c>
      <c r="L506" s="181"/>
      <c r="M506" s="180" t="s">
        <v>186</v>
      </c>
      <c r="N506" s="180" t="s">
        <v>1222</v>
      </c>
      <c r="O506" s="163" t="s">
        <v>37</v>
      </c>
      <c r="P506" s="181" t="s">
        <v>1752</v>
      </c>
      <c r="Q506" s="167"/>
      <c r="R506" s="181"/>
      <c r="S506" s="190">
        <v>42466</v>
      </c>
      <c r="T506" s="181"/>
      <c r="U506" s="181"/>
      <c r="V506" s="193">
        <v>1714.65255</v>
      </c>
      <c r="W506" s="200">
        <v>0</v>
      </c>
      <c r="X506" s="180" t="s">
        <v>1728</v>
      </c>
      <c r="Y506" s="205">
        <v>857.32</v>
      </c>
      <c r="Z506" s="200">
        <v>857.33</v>
      </c>
      <c r="AA506" s="180" t="s">
        <v>39</v>
      </c>
      <c r="AB506" s="182" t="s">
        <v>1729</v>
      </c>
    </row>
    <row r="507" spans="1:28" ht="15.75" customHeight="1" x14ac:dyDescent="0.2">
      <c r="A507" s="162">
        <v>42661</v>
      </c>
      <c r="B507" s="181"/>
      <c r="C507" s="180" t="s">
        <v>2835</v>
      </c>
      <c r="D507" s="181" t="s">
        <v>2181</v>
      </c>
      <c r="E507" s="181" t="s">
        <v>1731</v>
      </c>
      <c r="F507" s="181" t="s">
        <v>3469</v>
      </c>
      <c r="G507" s="135" t="s">
        <v>187</v>
      </c>
      <c r="H507" s="180" t="s">
        <v>2836</v>
      </c>
      <c r="I507" s="190">
        <v>42675</v>
      </c>
      <c r="J507" s="180" t="s">
        <v>30</v>
      </c>
      <c r="K507" s="163"/>
      <c r="L507" s="181"/>
      <c r="M507" s="180" t="s">
        <v>186</v>
      </c>
      <c r="N507" s="180" t="s">
        <v>4210</v>
      </c>
      <c r="O507" s="163"/>
      <c r="P507" s="181"/>
      <c r="Q507" s="163"/>
      <c r="R507" s="181"/>
      <c r="S507" s="190">
        <v>42661</v>
      </c>
      <c r="T507" s="181"/>
      <c r="U507" s="181"/>
      <c r="V507" s="193">
        <v>1714.65255</v>
      </c>
      <c r="W507" s="200">
        <v>0</v>
      </c>
      <c r="X507" s="180" t="s">
        <v>1728</v>
      </c>
      <c r="Y507" s="205">
        <v>0</v>
      </c>
      <c r="Z507" s="200">
        <v>1714.65255</v>
      </c>
      <c r="AA507" s="180" t="s">
        <v>39</v>
      </c>
      <c r="AB507" s="182" t="s">
        <v>1729</v>
      </c>
    </row>
    <row r="508" spans="1:28" ht="15.75" customHeight="1" x14ac:dyDescent="0.2">
      <c r="A508" s="162">
        <v>42629</v>
      </c>
      <c r="B508" s="181"/>
      <c r="C508" s="180" t="s">
        <v>2823</v>
      </c>
      <c r="D508" s="181" t="s">
        <v>2181</v>
      </c>
      <c r="E508" s="181" t="s">
        <v>1731</v>
      </c>
      <c r="F508" s="181" t="s">
        <v>3469</v>
      </c>
      <c r="G508" s="135" t="s">
        <v>187</v>
      </c>
      <c r="H508" s="180" t="s">
        <v>2824</v>
      </c>
      <c r="I508" s="190">
        <v>42644</v>
      </c>
      <c r="J508" s="180" t="s">
        <v>30</v>
      </c>
      <c r="K508" s="163"/>
      <c r="L508" s="181"/>
      <c r="M508" s="180" t="s">
        <v>186</v>
      </c>
      <c r="N508" s="180" t="s">
        <v>1143</v>
      </c>
      <c r="O508" s="163"/>
      <c r="P508" s="181"/>
      <c r="Q508" s="163"/>
      <c r="R508" s="181"/>
      <c r="S508" s="190">
        <v>42629</v>
      </c>
      <c r="T508" s="181"/>
      <c r="U508" s="181"/>
      <c r="V508" s="193">
        <v>1714.65255</v>
      </c>
      <c r="W508" s="200">
        <v>0</v>
      </c>
      <c r="X508" s="180" t="s">
        <v>1728</v>
      </c>
      <c r="Y508" s="205">
        <v>0</v>
      </c>
      <c r="Z508" s="200">
        <v>1714.65255</v>
      </c>
      <c r="AA508" s="180" t="s">
        <v>39</v>
      </c>
      <c r="AB508" s="182" t="s">
        <v>1729</v>
      </c>
    </row>
    <row r="509" spans="1:28" ht="15.75" customHeight="1" x14ac:dyDescent="0.2">
      <c r="A509" s="162">
        <v>42626</v>
      </c>
      <c r="B509" s="181"/>
      <c r="C509" s="180" t="s">
        <v>2825</v>
      </c>
      <c r="D509" s="181" t="s">
        <v>2181</v>
      </c>
      <c r="E509" s="181" t="s">
        <v>1731</v>
      </c>
      <c r="F509" s="181" t="s">
        <v>3469</v>
      </c>
      <c r="G509" s="135" t="s">
        <v>187</v>
      </c>
      <c r="H509" s="180" t="s">
        <v>2826</v>
      </c>
      <c r="I509" s="190">
        <v>42614</v>
      </c>
      <c r="J509" s="180" t="s">
        <v>30</v>
      </c>
      <c r="K509" s="163"/>
      <c r="L509" s="181"/>
      <c r="M509" s="180" t="s">
        <v>186</v>
      </c>
      <c r="N509" s="180" t="s">
        <v>4211</v>
      </c>
      <c r="O509" s="163"/>
      <c r="P509" s="181"/>
      <c r="Q509" s="163"/>
      <c r="R509" s="181"/>
      <c r="S509" s="190">
        <v>42626</v>
      </c>
      <c r="T509" s="181"/>
      <c r="U509" s="181"/>
      <c r="V509" s="193">
        <v>1714.65255</v>
      </c>
      <c r="W509" s="200">
        <v>0</v>
      </c>
      <c r="X509" s="180" t="s">
        <v>1728</v>
      </c>
      <c r="Y509" s="205">
        <v>0</v>
      </c>
      <c r="Z509" s="200">
        <v>1714.65255</v>
      </c>
      <c r="AA509" s="180" t="s">
        <v>39</v>
      </c>
      <c r="AB509" s="182" t="s">
        <v>1729</v>
      </c>
    </row>
    <row r="510" spans="1:28" ht="15.75" customHeight="1" x14ac:dyDescent="0.2">
      <c r="A510" s="162">
        <v>42678</v>
      </c>
      <c r="B510" s="181"/>
      <c r="C510" s="180" t="s">
        <v>2849</v>
      </c>
      <c r="D510" s="181" t="s">
        <v>2181</v>
      </c>
      <c r="E510" s="181" t="s">
        <v>1731</v>
      </c>
      <c r="F510" s="181" t="s">
        <v>3469</v>
      </c>
      <c r="G510" s="135" t="s">
        <v>187</v>
      </c>
      <c r="H510" s="180" t="s">
        <v>2850</v>
      </c>
      <c r="I510" s="190">
        <v>42702</v>
      </c>
      <c r="J510" s="180" t="s">
        <v>30</v>
      </c>
      <c r="K510" s="163" t="s">
        <v>31</v>
      </c>
      <c r="L510" s="181"/>
      <c r="M510" s="180" t="s">
        <v>186</v>
      </c>
      <c r="N510" s="180" t="s">
        <v>1222</v>
      </c>
      <c r="O510" s="163" t="s">
        <v>37</v>
      </c>
      <c r="P510" s="181" t="s">
        <v>1752</v>
      </c>
      <c r="Q510" s="163"/>
      <c r="R510" s="181"/>
      <c r="S510" s="190">
        <v>42678</v>
      </c>
      <c r="T510" s="181"/>
      <c r="U510" s="181"/>
      <c r="V510" s="193">
        <v>1714.65255</v>
      </c>
      <c r="W510" s="200">
        <v>0</v>
      </c>
      <c r="X510" s="180" t="s">
        <v>1728</v>
      </c>
      <c r="Y510" s="205">
        <v>857.32</v>
      </c>
      <c r="Z510" s="200">
        <v>857.32627500000001</v>
      </c>
      <c r="AA510" s="180" t="s">
        <v>39</v>
      </c>
      <c r="AB510" s="182" t="s">
        <v>1729</v>
      </c>
    </row>
    <row r="511" spans="1:28" ht="15.75" customHeight="1" x14ac:dyDescent="0.2">
      <c r="A511" s="162">
        <v>42712</v>
      </c>
      <c r="B511" s="181"/>
      <c r="C511" s="180" t="s">
        <v>2853</v>
      </c>
      <c r="D511" s="181" t="s">
        <v>2181</v>
      </c>
      <c r="E511" s="181" t="s">
        <v>1731</v>
      </c>
      <c r="F511" s="181" t="s">
        <v>3469</v>
      </c>
      <c r="G511" s="135" t="s">
        <v>187</v>
      </c>
      <c r="H511" s="180" t="s">
        <v>2854</v>
      </c>
      <c r="I511" s="190">
        <v>42747</v>
      </c>
      <c r="J511" s="180" t="s">
        <v>30</v>
      </c>
      <c r="K511" s="163"/>
      <c r="L511" s="181"/>
      <c r="M511" s="180" t="s">
        <v>186</v>
      </c>
      <c r="N511" s="180" t="s">
        <v>4212</v>
      </c>
      <c r="O511" s="163"/>
      <c r="P511" s="181"/>
      <c r="Q511" s="163"/>
      <c r="R511" s="181"/>
      <c r="S511" s="190">
        <v>42712</v>
      </c>
      <c r="T511" s="181"/>
      <c r="U511" s="181"/>
      <c r="V511" s="193">
        <v>1714.65255</v>
      </c>
      <c r="W511" s="200">
        <v>0</v>
      </c>
      <c r="X511" s="180" t="s">
        <v>1728</v>
      </c>
      <c r="Y511" s="205">
        <v>0</v>
      </c>
      <c r="Z511" s="200">
        <v>1714.65255</v>
      </c>
      <c r="AA511" s="180" t="s">
        <v>39</v>
      </c>
      <c r="AB511" s="182" t="s">
        <v>1729</v>
      </c>
    </row>
    <row r="512" spans="1:28" s="210" customFormat="1" ht="15.75" customHeight="1" x14ac:dyDescent="0.2">
      <c r="A512" s="208">
        <v>42517</v>
      </c>
      <c r="B512" s="181"/>
      <c r="C512" s="180" t="s">
        <v>3474</v>
      </c>
      <c r="D512" s="181" t="s">
        <v>300</v>
      </c>
      <c r="E512" s="181" t="s">
        <v>3445</v>
      </c>
      <c r="F512" s="181" t="s">
        <v>3467</v>
      </c>
      <c r="G512" s="135" t="s">
        <v>187</v>
      </c>
      <c r="H512" s="180" t="s">
        <v>3475</v>
      </c>
      <c r="I512" s="190">
        <v>42530</v>
      </c>
      <c r="J512" s="180" t="s">
        <v>30</v>
      </c>
      <c r="K512" s="212"/>
      <c r="L512" s="181"/>
      <c r="M512" s="180" t="s">
        <v>32</v>
      </c>
      <c r="N512" s="180" t="s">
        <v>254</v>
      </c>
      <c r="O512" s="163"/>
      <c r="P512" s="181"/>
      <c r="Q512" s="181"/>
      <c r="R512" s="181"/>
      <c r="S512" s="190">
        <v>42747</v>
      </c>
      <c r="T512" s="181"/>
      <c r="U512" s="181"/>
      <c r="V512" s="193">
        <v>1620</v>
      </c>
      <c r="W512" s="200">
        <v>0</v>
      </c>
      <c r="X512" s="180"/>
      <c r="Y512" s="205">
        <v>0</v>
      </c>
      <c r="Z512" s="200">
        <v>1620</v>
      </c>
      <c r="AA512" s="180" t="s">
        <v>39</v>
      </c>
      <c r="AB512" s="213"/>
    </row>
    <row r="513" spans="1:28" ht="15.75" customHeight="1" x14ac:dyDescent="0.2">
      <c r="A513" s="208">
        <v>42527</v>
      </c>
      <c r="B513" s="181"/>
      <c r="C513" s="180" t="s">
        <v>3476</v>
      </c>
      <c r="D513" s="181" t="s">
        <v>249</v>
      </c>
      <c r="E513" s="181" t="s">
        <v>429</v>
      </c>
      <c r="F513" s="181" t="s">
        <v>430</v>
      </c>
      <c r="G513" s="135" t="s">
        <v>187</v>
      </c>
      <c r="H513" s="180" t="s">
        <v>3477</v>
      </c>
      <c r="I513" s="190">
        <v>42541</v>
      </c>
      <c r="J513" s="180" t="s">
        <v>36</v>
      </c>
      <c r="K513" s="211"/>
      <c r="L513" s="181"/>
      <c r="M513" s="180"/>
      <c r="N513" s="180" t="s">
        <v>254</v>
      </c>
      <c r="O513" s="163"/>
      <c r="P513" s="181"/>
      <c r="Q513" s="181"/>
      <c r="R513" s="181"/>
      <c r="S513" s="190">
        <v>42801</v>
      </c>
      <c r="T513" s="181"/>
      <c r="U513" s="181"/>
      <c r="V513" s="193">
        <v>2703.34</v>
      </c>
      <c r="W513" s="200">
        <v>0</v>
      </c>
      <c r="X513" s="180" t="s">
        <v>254</v>
      </c>
      <c r="Y513" s="205">
        <v>0</v>
      </c>
      <c r="Z513" s="200">
        <v>0</v>
      </c>
      <c r="AA513" s="180" t="s">
        <v>39</v>
      </c>
      <c r="AB513" s="209"/>
    </row>
    <row r="514" spans="1:28" ht="15.75" customHeight="1" x14ac:dyDescent="0.2">
      <c r="A514" s="208">
        <v>42626</v>
      </c>
      <c r="B514" s="181"/>
      <c r="C514" s="180" t="s">
        <v>3927</v>
      </c>
      <c r="D514" s="181" t="s">
        <v>242</v>
      </c>
      <c r="E514" s="181" t="s">
        <v>243</v>
      </c>
      <c r="F514" s="181" t="s">
        <v>3420</v>
      </c>
      <c r="G514" s="135" t="s">
        <v>187</v>
      </c>
      <c r="H514" s="180" t="s">
        <v>3928</v>
      </c>
      <c r="I514" s="190">
        <v>42656</v>
      </c>
      <c r="J514" s="180" t="s">
        <v>30</v>
      </c>
      <c r="K514" s="212"/>
      <c r="L514" s="181"/>
      <c r="M514" s="180" t="s">
        <v>186</v>
      </c>
      <c r="N514" s="180" t="s">
        <v>4207</v>
      </c>
      <c r="O514" s="163"/>
      <c r="P514" s="181"/>
      <c r="Q514" s="181"/>
      <c r="R514" s="181"/>
      <c r="S514" s="190">
        <v>42802</v>
      </c>
      <c r="T514" s="181"/>
      <c r="U514" s="181"/>
      <c r="V514" s="193">
        <v>1928.64</v>
      </c>
      <c r="W514" s="200">
        <v>0</v>
      </c>
      <c r="X514" s="180" t="s">
        <v>254</v>
      </c>
      <c r="Y514" s="205">
        <v>0</v>
      </c>
      <c r="Z514" s="200">
        <v>1928.64</v>
      </c>
      <c r="AA514" s="180" t="s">
        <v>39</v>
      </c>
      <c r="AB514" s="209"/>
    </row>
    <row r="515" spans="1:28" ht="15.75" customHeight="1" x14ac:dyDescent="0.2">
      <c r="A515" s="208">
        <v>42629</v>
      </c>
      <c r="B515" s="181"/>
      <c r="C515" s="180" t="s">
        <v>3481</v>
      </c>
      <c r="D515" s="181" t="s">
        <v>3482</v>
      </c>
      <c r="E515" s="181" t="s">
        <v>3483</v>
      </c>
      <c r="F515" s="181" t="s">
        <v>3484</v>
      </c>
      <c r="G515" s="135" t="s">
        <v>187</v>
      </c>
      <c r="H515" s="180" t="s">
        <v>3485</v>
      </c>
      <c r="I515" s="190">
        <v>42751</v>
      </c>
      <c r="J515" s="180" t="s">
        <v>30</v>
      </c>
      <c r="K515" s="212"/>
      <c r="L515" s="181"/>
      <c r="M515" s="180" t="s">
        <v>190</v>
      </c>
      <c r="N515" s="180" t="s">
        <v>497</v>
      </c>
      <c r="O515" s="163" t="s">
        <v>32</v>
      </c>
      <c r="P515" s="181" t="s">
        <v>399</v>
      </c>
      <c r="Q515" s="181"/>
      <c r="R515" s="181"/>
      <c r="S515" s="190">
        <v>42787</v>
      </c>
      <c r="T515" s="181"/>
      <c r="U515" s="181"/>
      <c r="V515" s="193">
        <v>1239.97</v>
      </c>
      <c r="W515" s="200">
        <v>0</v>
      </c>
      <c r="X515" s="180" t="s">
        <v>254</v>
      </c>
      <c r="Y515" s="205">
        <v>0</v>
      </c>
      <c r="Z515" s="200">
        <v>1239.97</v>
      </c>
      <c r="AA515" s="180" t="s">
        <v>39</v>
      </c>
      <c r="AB515" s="209"/>
    </row>
    <row r="516" spans="1:28" ht="15.75" customHeight="1" x14ac:dyDescent="0.2">
      <c r="A516" s="208">
        <v>42622</v>
      </c>
      <c r="B516" s="181"/>
      <c r="C516" s="180" t="s">
        <v>3634</v>
      </c>
      <c r="D516" s="181" t="s">
        <v>304</v>
      </c>
      <c r="E516" s="181" t="s">
        <v>384</v>
      </c>
      <c r="F516" s="181" t="s">
        <v>385</v>
      </c>
      <c r="G516" s="135" t="s">
        <v>187</v>
      </c>
      <c r="H516" s="180" t="s">
        <v>3635</v>
      </c>
      <c r="I516" s="190">
        <v>42699</v>
      </c>
      <c r="J516" s="180" t="s">
        <v>30</v>
      </c>
      <c r="K516" s="212"/>
      <c r="L516" s="181"/>
      <c r="M516" s="180" t="s">
        <v>190</v>
      </c>
      <c r="N516" s="180" t="s">
        <v>254</v>
      </c>
      <c r="O516" s="163"/>
      <c r="P516" s="181"/>
      <c r="Q516" s="181"/>
      <c r="R516" s="181"/>
      <c r="S516" s="190">
        <v>42739</v>
      </c>
      <c r="T516" s="181"/>
      <c r="U516" s="181"/>
      <c r="V516" s="193">
        <v>3780</v>
      </c>
      <c r="W516" s="200">
        <v>0</v>
      </c>
      <c r="X516" s="180" t="s">
        <v>254</v>
      </c>
      <c r="Y516" s="205">
        <v>0</v>
      </c>
      <c r="Z516" s="200">
        <v>3780</v>
      </c>
      <c r="AA516" s="180" t="s">
        <v>39</v>
      </c>
      <c r="AB516" s="209"/>
    </row>
    <row r="517" spans="1:28" ht="15.75" customHeight="1" x14ac:dyDescent="0.2">
      <c r="A517" s="208">
        <v>42648</v>
      </c>
      <c r="B517" s="181"/>
      <c r="C517" s="180" t="s">
        <v>3486</v>
      </c>
      <c r="D517" s="181" t="s">
        <v>284</v>
      </c>
      <c r="E517" s="181" t="s">
        <v>311</v>
      </c>
      <c r="F517" s="181" t="s">
        <v>312</v>
      </c>
      <c r="G517" s="135" t="s">
        <v>187</v>
      </c>
      <c r="H517" s="180" t="s">
        <v>3487</v>
      </c>
      <c r="I517" s="190">
        <v>42678</v>
      </c>
      <c r="J517" s="180" t="s">
        <v>36</v>
      </c>
      <c r="K517" s="211"/>
      <c r="L517" s="181"/>
      <c r="M517" s="180"/>
      <c r="N517" s="180" t="s">
        <v>254</v>
      </c>
      <c r="O517" s="163"/>
      <c r="P517" s="181"/>
      <c r="Q517" s="181"/>
      <c r="R517" s="181"/>
      <c r="S517" s="190">
        <v>42745</v>
      </c>
      <c r="T517" s="181"/>
      <c r="U517" s="181"/>
      <c r="V517" s="193">
        <v>1064.7</v>
      </c>
      <c r="W517" s="200">
        <v>0</v>
      </c>
      <c r="X517" s="180"/>
      <c r="Y517" s="205">
        <v>0</v>
      </c>
      <c r="Z517" s="200">
        <v>0</v>
      </c>
      <c r="AA517" s="180" t="s">
        <v>39</v>
      </c>
      <c r="AB517" s="209"/>
    </row>
    <row r="518" spans="1:28" ht="15.75" customHeight="1" x14ac:dyDescent="0.2">
      <c r="A518" s="208">
        <v>42653</v>
      </c>
      <c r="B518" s="181"/>
      <c r="C518" s="180" t="s">
        <v>3488</v>
      </c>
      <c r="D518" s="181" t="s">
        <v>304</v>
      </c>
      <c r="E518" s="181" t="s">
        <v>307</v>
      </c>
      <c r="F518" s="181" t="s">
        <v>308</v>
      </c>
      <c r="G518" s="135" t="s">
        <v>187</v>
      </c>
      <c r="H518" s="180" t="s">
        <v>3489</v>
      </c>
      <c r="I518" s="190">
        <v>42674</v>
      </c>
      <c r="J518" s="180" t="s">
        <v>36</v>
      </c>
      <c r="K518" s="211"/>
      <c r="L518" s="181"/>
      <c r="M518" s="180"/>
      <c r="N518" s="180" t="s">
        <v>254</v>
      </c>
      <c r="O518" s="163"/>
      <c r="P518" s="181"/>
      <c r="Q518" s="181"/>
      <c r="R518" s="181"/>
      <c r="S518" s="190">
        <v>42760</v>
      </c>
      <c r="T518" s="181"/>
      <c r="U518" s="181"/>
      <c r="V518" s="193">
        <v>1158.3</v>
      </c>
      <c r="W518" s="200">
        <v>0</v>
      </c>
      <c r="X518" s="180" t="s">
        <v>254</v>
      </c>
      <c r="Y518" s="205">
        <v>0</v>
      </c>
      <c r="Z518" s="200">
        <v>0</v>
      </c>
      <c r="AA518" s="180" t="s">
        <v>39</v>
      </c>
      <c r="AB518" s="209"/>
    </row>
    <row r="519" spans="1:28" ht="15.75" customHeight="1" x14ac:dyDescent="0.2">
      <c r="A519" s="208">
        <v>42663</v>
      </c>
      <c r="B519" s="181"/>
      <c r="C519" s="180" t="s">
        <v>3605</v>
      </c>
      <c r="D519" s="181" t="s">
        <v>3606</v>
      </c>
      <c r="E519" s="181" t="s">
        <v>3607</v>
      </c>
      <c r="F519" s="181" t="s">
        <v>3608</v>
      </c>
      <c r="G519" s="135" t="s">
        <v>187</v>
      </c>
      <c r="H519" s="180" t="s">
        <v>3609</v>
      </c>
      <c r="I519" s="190">
        <v>42706</v>
      </c>
      <c r="J519" s="180" t="s">
        <v>36</v>
      </c>
      <c r="K519" s="211"/>
      <c r="L519" s="181"/>
      <c r="M519" s="180"/>
      <c r="N519" s="180"/>
      <c r="O519" s="163"/>
      <c r="P519" s="181"/>
      <c r="Q519" s="181"/>
      <c r="R519" s="181"/>
      <c r="S519" s="190">
        <v>42747</v>
      </c>
      <c r="T519" s="181"/>
      <c r="U519" s="181"/>
      <c r="V519" s="193">
        <v>2106</v>
      </c>
      <c r="W519" s="200">
        <v>0</v>
      </c>
      <c r="X519" s="180" t="s">
        <v>254</v>
      </c>
      <c r="Y519" s="205">
        <v>0</v>
      </c>
      <c r="Z519" s="200">
        <v>0</v>
      </c>
      <c r="AA519" s="180" t="s">
        <v>39</v>
      </c>
      <c r="AB519" s="209"/>
    </row>
    <row r="520" spans="1:28" ht="15.75" customHeight="1" x14ac:dyDescent="0.2">
      <c r="A520" s="208">
        <v>42658</v>
      </c>
      <c r="B520" s="181"/>
      <c r="C520" s="180" t="s">
        <v>3638</v>
      </c>
      <c r="D520" s="181" t="s">
        <v>304</v>
      </c>
      <c r="E520" s="181" t="s">
        <v>3523</v>
      </c>
      <c r="F520" s="181" t="s">
        <v>3524</v>
      </c>
      <c r="G520" s="135" t="s">
        <v>187</v>
      </c>
      <c r="H520" s="180" t="s">
        <v>3639</v>
      </c>
      <c r="I520" s="190">
        <v>42738</v>
      </c>
      <c r="J520" s="180" t="s">
        <v>30</v>
      </c>
      <c r="K520" s="212"/>
      <c r="L520" s="181"/>
      <c r="M520" s="180" t="s">
        <v>186</v>
      </c>
      <c r="N520" s="180" t="s">
        <v>1992</v>
      </c>
      <c r="O520" s="163"/>
      <c r="P520" s="181"/>
      <c r="Q520" s="181"/>
      <c r="R520" s="181"/>
      <c r="S520" s="190">
        <v>42739</v>
      </c>
      <c r="T520" s="181"/>
      <c r="U520" s="181"/>
      <c r="V520" s="193">
        <v>2880</v>
      </c>
      <c r="W520" s="200">
        <v>0</v>
      </c>
      <c r="X520" s="180" t="s">
        <v>254</v>
      </c>
      <c r="Y520" s="205">
        <v>0</v>
      </c>
      <c r="Z520" s="200">
        <v>2880</v>
      </c>
      <c r="AA520" s="180" t="s">
        <v>39</v>
      </c>
      <c r="AB520" s="209"/>
    </row>
    <row r="521" spans="1:28" ht="15.75" customHeight="1" x14ac:dyDescent="0.2">
      <c r="A521" s="208">
        <v>42650</v>
      </c>
      <c r="B521" s="181"/>
      <c r="C521" s="180" t="s">
        <v>3490</v>
      </c>
      <c r="D521" s="181" t="s">
        <v>304</v>
      </c>
      <c r="E521" s="181" t="s">
        <v>307</v>
      </c>
      <c r="F521" s="181" t="s">
        <v>308</v>
      </c>
      <c r="G521" s="135" t="s">
        <v>187</v>
      </c>
      <c r="H521" s="180" t="s">
        <v>3491</v>
      </c>
      <c r="I521" s="190">
        <v>42664</v>
      </c>
      <c r="J521" s="180" t="s">
        <v>31</v>
      </c>
      <c r="K521" s="212"/>
      <c r="L521" s="181"/>
      <c r="M521" s="180" t="s">
        <v>37</v>
      </c>
      <c r="N521" s="180" t="s">
        <v>280</v>
      </c>
      <c r="O521" s="163"/>
      <c r="P521" s="181"/>
      <c r="Q521" s="181"/>
      <c r="R521" s="181"/>
      <c r="S521" s="190">
        <v>42773</v>
      </c>
      <c r="T521" s="181"/>
      <c r="U521" s="181"/>
      <c r="V521" s="193">
        <v>1188</v>
      </c>
      <c r="W521" s="200">
        <v>0</v>
      </c>
      <c r="X521" s="180" t="s">
        <v>254</v>
      </c>
      <c r="Y521" s="205">
        <v>1188</v>
      </c>
      <c r="Z521" s="200">
        <v>0</v>
      </c>
      <c r="AA521" s="180" t="s">
        <v>39</v>
      </c>
      <c r="AB521" s="209"/>
    </row>
    <row r="522" spans="1:28" ht="15.75" customHeight="1" x14ac:dyDescent="0.2">
      <c r="A522" s="208">
        <v>42664</v>
      </c>
      <c r="B522" s="181"/>
      <c r="C522" s="180" t="s">
        <v>4085</v>
      </c>
      <c r="D522" s="181" t="s">
        <v>1175</v>
      </c>
      <c r="E522" s="181" t="s">
        <v>3492</v>
      </c>
      <c r="F522" s="181" t="s">
        <v>3493</v>
      </c>
      <c r="G522" s="135" t="s">
        <v>187</v>
      </c>
      <c r="H522" s="180" t="s">
        <v>3494</v>
      </c>
      <c r="I522" s="190">
        <v>42760</v>
      </c>
      <c r="J522" s="180" t="s">
        <v>30</v>
      </c>
      <c r="K522" s="212"/>
      <c r="L522" s="181"/>
      <c r="M522" s="180" t="s">
        <v>190</v>
      </c>
      <c r="N522" s="180" t="s">
        <v>933</v>
      </c>
      <c r="O522" s="163"/>
      <c r="P522" s="181"/>
      <c r="Q522" s="181"/>
      <c r="R522" s="181"/>
      <c r="S522" s="190">
        <v>42802</v>
      </c>
      <c r="T522" s="181"/>
      <c r="U522" s="181"/>
      <c r="V522" s="193">
        <v>1446.48</v>
      </c>
      <c r="W522" s="200">
        <v>0</v>
      </c>
      <c r="X522" s="180" t="s">
        <v>254</v>
      </c>
      <c r="Y522" s="205">
        <v>0</v>
      </c>
      <c r="Z522" s="200">
        <v>1446.48</v>
      </c>
      <c r="AA522" s="180" t="s">
        <v>39</v>
      </c>
      <c r="AB522" s="209"/>
    </row>
    <row r="523" spans="1:28" ht="15.75" customHeight="1" x14ac:dyDescent="0.2">
      <c r="A523" s="208">
        <v>42681</v>
      </c>
      <c r="B523" s="181"/>
      <c r="C523" s="180" t="s">
        <v>3651</v>
      </c>
      <c r="D523" s="181" t="s">
        <v>304</v>
      </c>
      <c r="E523" s="181" t="s">
        <v>508</v>
      </c>
      <c r="F523" s="181" t="s">
        <v>509</v>
      </c>
      <c r="G523" s="135" t="s">
        <v>187</v>
      </c>
      <c r="H523" s="180" t="s">
        <v>3652</v>
      </c>
      <c r="I523" s="190">
        <v>42786</v>
      </c>
      <c r="J523" s="180" t="s">
        <v>31</v>
      </c>
      <c r="K523" s="212"/>
      <c r="L523" s="181"/>
      <c r="M523" s="180" t="s">
        <v>170</v>
      </c>
      <c r="N523" s="180" t="s">
        <v>510</v>
      </c>
      <c r="O523" s="163" t="s">
        <v>295</v>
      </c>
      <c r="P523" s="181" t="s">
        <v>511</v>
      </c>
      <c r="Q523" s="181"/>
      <c r="R523" s="181"/>
      <c r="S523" s="190">
        <v>42760</v>
      </c>
      <c r="T523" s="181"/>
      <c r="U523" s="181"/>
      <c r="V523" s="193">
        <v>3120</v>
      </c>
      <c r="W523" s="200">
        <v>0</v>
      </c>
      <c r="X523" s="180" t="s">
        <v>254</v>
      </c>
      <c r="Y523" s="205">
        <v>3120</v>
      </c>
      <c r="Z523" s="200">
        <v>0</v>
      </c>
      <c r="AA523" s="180" t="s">
        <v>39</v>
      </c>
      <c r="AB523" s="209"/>
    </row>
    <row r="524" spans="1:28" ht="15.75" customHeight="1" x14ac:dyDescent="0.2">
      <c r="A524" s="208">
        <v>42682</v>
      </c>
      <c r="B524" s="181"/>
      <c r="C524" s="180" t="s">
        <v>3683</v>
      </c>
      <c r="D524" s="181" t="s">
        <v>261</v>
      </c>
      <c r="E524" s="181" t="s">
        <v>262</v>
      </c>
      <c r="F524" s="181" t="s">
        <v>263</v>
      </c>
      <c r="G524" s="135" t="s">
        <v>187</v>
      </c>
      <c r="H524" s="180" t="s">
        <v>3684</v>
      </c>
      <c r="I524" s="190">
        <v>42727</v>
      </c>
      <c r="J524" s="180" t="s">
        <v>30</v>
      </c>
      <c r="K524" s="212"/>
      <c r="L524" s="181"/>
      <c r="M524" s="180" t="s">
        <v>190</v>
      </c>
      <c r="N524" s="180" t="s">
        <v>2673</v>
      </c>
      <c r="O524" s="163"/>
      <c r="P524" s="181"/>
      <c r="Q524" s="181"/>
      <c r="R524" s="181"/>
      <c r="S524" s="190">
        <v>42754</v>
      </c>
      <c r="T524" s="181"/>
      <c r="U524" s="181"/>
      <c r="V524" s="193">
        <v>1444.52</v>
      </c>
      <c r="W524" s="200">
        <v>0</v>
      </c>
      <c r="X524" s="180" t="s">
        <v>254</v>
      </c>
      <c r="Y524" s="205">
        <v>0</v>
      </c>
      <c r="Z524" s="200">
        <v>1444.52</v>
      </c>
      <c r="AA524" s="180" t="s">
        <v>4077</v>
      </c>
      <c r="AB524" s="209"/>
    </row>
    <row r="525" spans="1:28" ht="15.75" customHeight="1" x14ac:dyDescent="0.2">
      <c r="A525" s="208">
        <v>42682</v>
      </c>
      <c r="B525" s="181"/>
      <c r="C525" s="180" t="s">
        <v>3632</v>
      </c>
      <c r="D525" s="181" t="s">
        <v>304</v>
      </c>
      <c r="E525" s="181" t="s">
        <v>307</v>
      </c>
      <c r="F525" s="181" t="s">
        <v>308</v>
      </c>
      <c r="G525" s="135" t="s">
        <v>187</v>
      </c>
      <c r="H525" s="180" t="s">
        <v>3633</v>
      </c>
      <c r="I525" s="190">
        <v>42706</v>
      </c>
      <c r="J525" s="180" t="s">
        <v>30</v>
      </c>
      <c r="K525" s="163" t="s">
        <v>31</v>
      </c>
      <c r="L525" s="181"/>
      <c r="M525" s="180" t="s">
        <v>190</v>
      </c>
      <c r="N525" s="180" t="s">
        <v>421</v>
      </c>
      <c r="O525" s="163" t="s">
        <v>170</v>
      </c>
      <c r="P525" s="181" t="s">
        <v>4170</v>
      </c>
      <c r="Q525" s="181"/>
      <c r="R525" s="181"/>
      <c r="S525" s="190">
        <v>42739</v>
      </c>
      <c r="T525" s="181"/>
      <c r="U525" s="181"/>
      <c r="V525" s="193">
        <v>1188</v>
      </c>
      <c r="W525" s="200">
        <v>0</v>
      </c>
      <c r="X525" s="180" t="s">
        <v>254</v>
      </c>
      <c r="Y525" s="205">
        <v>475.2</v>
      </c>
      <c r="Z525" s="200">
        <v>712.8</v>
      </c>
      <c r="AA525" s="180" t="s">
        <v>39</v>
      </c>
      <c r="AB525" s="209"/>
    </row>
    <row r="526" spans="1:28" ht="15.75" customHeight="1" x14ac:dyDescent="0.2">
      <c r="A526" s="208">
        <v>42678</v>
      </c>
      <c r="B526" s="181"/>
      <c r="C526" s="180" t="s">
        <v>3495</v>
      </c>
      <c r="D526" s="181" t="s">
        <v>249</v>
      </c>
      <c r="E526" s="181" t="s">
        <v>3496</v>
      </c>
      <c r="F526" s="181" t="s">
        <v>3497</v>
      </c>
      <c r="G526" s="135" t="s">
        <v>187</v>
      </c>
      <c r="H526" s="180" t="s">
        <v>3498</v>
      </c>
      <c r="I526" s="190">
        <v>42683</v>
      </c>
      <c r="J526" s="180" t="s">
        <v>30</v>
      </c>
      <c r="K526" s="163"/>
      <c r="L526" s="181"/>
      <c r="M526" s="180" t="s">
        <v>186</v>
      </c>
      <c r="N526" s="180" t="s">
        <v>4127</v>
      </c>
      <c r="O526" s="163"/>
      <c r="P526" s="181"/>
      <c r="Q526" s="181"/>
      <c r="R526" s="181"/>
      <c r="S526" s="190">
        <v>42751</v>
      </c>
      <c r="T526" s="181"/>
      <c r="U526" s="181"/>
      <c r="V526" s="193">
        <v>1385.86</v>
      </c>
      <c r="W526" s="200">
        <v>0</v>
      </c>
      <c r="X526" s="180" t="s">
        <v>254</v>
      </c>
      <c r="Y526" s="205">
        <v>0</v>
      </c>
      <c r="Z526" s="200">
        <v>1385.86</v>
      </c>
      <c r="AA526" s="180" t="s">
        <v>39</v>
      </c>
      <c r="AB526" s="209"/>
    </row>
    <row r="527" spans="1:28" ht="15.75" customHeight="1" x14ac:dyDescent="0.2">
      <c r="A527" s="208">
        <v>42683</v>
      </c>
      <c r="B527" s="181"/>
      <c r="C527" s="180" t="s">
        <v>3740</v>
      </c>
      <c r="D527" s="181" t="s">
        <v>249</v>
      </c>
      <c r="E527" s="181" t="s">
        <v>3741</v>
      </c>
      <c r="F527" s="181" t="s">
        <v>3742</v>
      </c>
      <c r="G527" s="135" t="s">
        <v>187</v>
      </c>
      <c r="H527" s="180" t="s">
        <v>3426</v>
      </c>
      <c r="I527" s="190">
        <v>42747</v>
      </c>
      <c r="J527" s="180" t="s">
        <v>30</v>
      </c>
      <c r="K527" s="163"/>
      <c r="L527" s="181"/>
      <c r="M527" s="180" t="s">
        <v>186</v>
      </c>
      <c r="N527" s="180" t="s">
        <v>4205</v>
      </c>
      <c r="O527" s="163"/>
      <c r="P527" s="181"/>
      <c r="Q527" s="181"/>
      <c r="R527" s="181"/>
      <c r="S527" s="190">
        <v>42767</v>
      </c>
      <c r="T527" s="181"/>
      <c r="U527" s="181"/>
      <c r="V527" s="193">
        <v>4623.2299999999996</v>
      </c>
      <c r="W527" s="200">
        <v>0</v>
      </c>
      <c r="X527" s="180" t="s">
        <v>254</v>
      </c>
      <c r="Y527" s="205">
        <v>0</v>
      </c>
      <c r="Z527" s="200">
        <v>4623.2299999999996</v>
      </c>
      <c r="AA527" s="180" t="s">
        <v>39</v>
      </c>
      <c r="AB527" s="209"/>
    </row>
    <row r="528" spans="1:28" ht="15.75" customHeight="1" x14ac:dyDescent="0.2">
      <c r="A528" s="208">
        <v>42682</v>
      </c>
      <c r="B528" s="181"/>
      <c r="C528" s="180" t="s">
        <v>3499</v>
      </c>
      <c r="D528" s="181" t="s">
        <v>284</v>
      </c>
      <c r="E528" s="181" t="s">
        <v>311</v>
      </c>
      <c r="F528" s="181" t="s">
        <v>312</v>
      </c>
      <c r="G528" s="135" t="s">
        <v>187</v>
      </c>
      <c r="H528" s="180" t="s">
        <v>3500</v>
      </c>
      <c r="I528" s="190">
        <v>42744</v>
      </c>
      <c r="J528" s="180" t="s">
        <v>36</v>
      </c>
      <c r="K528" s="163"/>
      <c r="L528" s="181"/>
      <c r="M528" s="180"/>
      <c r="N528" s="180" t="s">
        <v>254</v>
      </c>
      <c r="O528" s="163"/>
      <c r="P528" s="181"/>
      <c r="Q528" s="181"/>
      <c r="R528" s="181"/>
      <c r="S528" s="190">
        <v>42759</v>
      </c>
      <c r="T528" s="181"/>
      <c r="U528" s="181"/>
      <c r="V528" s="193">
        <v>988.65</v>
      </c>
      <c r="W528" s="200">
        <v>0</v>
      </c>
      <c r="X528" s="180" t="s">
        <v>254</v>
      </c>
      <c r="Y528" s="205">
        <v>0</v>
      </c>
      <c r="Z528" s="200">
        <v>0</v>
      </c>
      <c r="AA528" s="180" t="s">
        <v>39</v>
      </c>
      <c r="AB528" s="209"/>
    </row>
    <row r="529" spans="1:28" ht="15.75" customHeight="1" x14ac:dyDescent="0.2">
      <c r="A529" s="208">
        <v>42683</v>
      </c>
      <c r="B529" s="181"/>
      <c r="C529" s="180" t="s">
        <v>3501</v>
      </c>
      <c r="D529" s="181" t="s">
        <v>3468</v>
      </c>
      <c r="E529" s="181" t="s">
        <v>2063</v>
      </c>
      <c r="F529" s="181" t="s">
        <v>2064</v>
      </c>
      <c r="G529" s="135" t="s">
        <v>187</v>
      </c>
      <c r="H529" s="180" t="s">
        <v>3502</v>
      </c>
      <c r="I529" s="190">
        <v>42695</v>
      </c>
      <c r="J529" s="180" t="s">
        <v>31</v>
      </c>
      <c r="K529" s="163"/>
      <c r="L529" s="181"/>
      <c r="M529" s="180" t="s">
        <v>37</v>
      </c>
      <c r="N529" s="180" t="s">
        <v>4128</v>
      </c>
      <c r="O529" s="163" t="s">
        <v>33</v>
      </c>
      <c r="P529" s="181" t="s">
        <v>1386</v>
      </c>
      <c r="Q529" s="181"/>
      <c r="R529" s="181"/>
      <c r="S529" s="190">
        <v>42740</v>
      </c>
      <c r="T529" s="181"/>
      <c r="U529" s="181"/>
      <c r="V529" s="193">
        <v>4467.12</v>
      </c>
      <c r="W529" s="200">
        <v>0</v>
      </c>
      <c r="X529" s="180" t="s">
        <v>254</v>
      </c>
      <c r="Y529" s="205">
        <v>4467.12</v>
      </c>
      <c r="Z529" s="200">
        <v>0</v>
      </c>
      <c r="AA529" s="180" t="s">
        <v>39</v>
      </c>
      <c r="AB529" s="209"/>
    </row>
    <row r="530" spans="1:28" ht="15.75" customHeight="1" x14ac:dyDescent="0.2">
      <c r="A530" s="208">
        <v>42670</v>
      </c>
      <c r="B530" s="181"/>
      <c r="C530" s="180" t="s">
        <v>3507</v>
      </c>
      <c r="D530" s="181" t="s">
        <v>426</v>
      </c>
      <c r="E530" s="181" t="s">
        <v>427</v>
      </c>
      <c r="F530" s="181" t="s">
        <v>428</v>
      </c>
      <c r="G530" s="135" t="s">
        <v>187</v>
      </c>
      <c r="H530" s="180" t="s">
        <v>3508</v>
      </c>
      <c r="I530" s="190">
        <v>42713</v>
      </c>
      <c r="J530" s="180" t="s">
        <v>30</v>
      </c>
      <c r="K530" s="163"/>
      <c r="L530" s="181"/>
      <c r="M530" s="180" t="s">
        <v>186</v>
      </c>
      <c r="N530" s="180" t="s">
        <v>4206</v>
      </c>
      <c r="O530" s="163"/>
      <c r="P530" s="181"/>
      <c r="Q530" s="181"/>
      <c r="R530" s="181"/>
      <c r="S530" s="190">
        <v>42779</v>
      </c>
      <c r="T530" s="181"/>
      <c r="U530" s="181"/>
      <c r="V530" s="193">
        <v>1430.73</v>
      </c>
      <c r="W530" s="200">
        <v>0</v>
      </c>
      <c r="X530" s="180" t="s">
        <v>254</v>
      </c>
      <c r="Y530" s="205">
        <v>0</v>
      </c>
      <c r="Z530" s="200">
        <v>1430.73</v>
      </c>
      <c r="AA530" s="180" t="s">
        <v>39</v>
      </c>
      <c r="AB530" s="209"/>
    </row>
    <row r="531" spans="1:28" ht="15.75" customHeight="1" x14ac:dyDescent="0.2">
      <c r="A531" s="208">
        <v>42682</v>
      </c>
      <c r="B531" s="181"/>
      <c r="C531" s="180" t="s">
        <v>3503</v>
      </c>
      <c r="D531" s="181" t="s">
        <v>3654</v>
      </c>
      <c r="E531" s="181" t="s">
        <v>1028</v>
      </c>
      <c r="F531" s="181" t="s">
        <v>1029</v>
      </c>
      <c r="G531" s="135" t="s">
        <v>187</v>
      </c>
      <c r="H531" s="180" t="s">
        <v>3504</v>
      </c>
      <c r="I531" s="190">
        <v>42772</v>
      </c>
      <c r="J531" s="180" t="s">
        <v>30</v>
      </c>
      <c r="K531" s="163"/>
      <c r="L531" s="181"/>
      <c r="M531" s="180" t="s">
        <v>190</v>
      </c>
      <c r="N531" s="180">
        <v>1256485</v>
      </c>
      <c r="O531" s="163"/>
      <c r="P531" s="181"/>
      <c r="Q531" s="181"/>
      <c r="R531" s="181"/>
      <c r="S531" s="190">
        <v>42794</v>
      </c>
      <c r="T531" s="181"/>
      <c r="U531" s="181"/>
      <c r="V531" s="193">
        <v>1920</v>
      </c>
      <c r="W531" s="200">
        <v>0</v>
      </c>
      <c r="X531" s="180" t="s">
        <v>254</v>
      </c>
      <c r="Y531" s="205">
        <v>0</v>
      </c>
      <c r="Z531" s="200">
        <v>1920</v>
      </c>
      <c r="AA531" s="180" t="s">
        <v>39</v>
      </c>
      <c r="AB531" s="209"/>
    </row>
    <row r="532" spans="1:28" ht="15.75" customHeight="1" x14ac:dyDescent="0.2">
      <c r="A532" s="208">
        <v>42681</v>
      </c>
      <c r="B532" s="181"/>
      <c r="C532" s="180" t="s">
        <v>3505</v>
      </c>
      <c r="D532" s="181" t="s">
        <v>284</v>
      </c>
      <c r="E532" s="181" t="s">
        <v>311</v>
      </c>
      <c r="F532" s="181" t="s">
        <v>312</v>
      </c>
      <c r="G532" s="135" t="s">
        <v>187</v>
      </c>
      <c r="H532" s="180" t="s">
        <v>3506</v>
      </c>
      <c r="I532" s="190">
        <v>42716</v>
      </c>
      <c r="J532" s="180" t="s">
        <v>30</v>
      </c>
      <c r="K532" s="163"/>
      <c r="L532" s="181"/>
      <c r="M532" s="180" t="s">
        <v>190</v>
      </c>
      <c r="N532" s="180" t="s">
        <v>4190</v>
      </c>
      <c r="O532" s="163"/>
      <c r="P532" s="181"/>
      <c r="Q532" s="181"/>
      <c r="R532" s="181"/>
      <c r="S532" s="190">
        <v>42739</v>
      </c>
      <c r="T532" s="181"/>
      <c r="U532" s="181"/>
      <c r="V532" s="193">
        <v>1014</v>
      </c>
      <c r="W532" s="200">
        <v>0</v>
      </c>
      <c r="X532" s="180" t="s">
        <v>254</v>
      </c>
      <c r="Y532" s="205">
        <v>0</v>
      </c>
      <c r="Z532" s="200">
        <v>1014</v>
      </c>
      <c r="AA532" s="180" t="s">
        <v>39</v>
      </c>
      <c r="AB532" s="209"/>
    </row>
    <row r="533" spans="1:28" ht="15.75" customHeight="1" x14ac:dyDescent="0.2">
      <c r="A533" s="208">
        <v>42684</v>
      </c>
      <c r="B533" s="181"/>
      <c r="C533" s="180" t="s">
        <v>3509</v>
      </c>
      <c r="D533" s="181" t="s">
        <v>244</v>
      </c>
      <c r="E533" s="181" t="s">
        <v>3441</v>
      </c>
      <c r="F533" s="181" t="s">
        <v>3466</v>
      </c>
      <c r="G533" s="135" t="s">
        <v>187</v>
      </c>
      <c r="H533" s="180" t="s">
        <v>3510</v>
      </c>
      <c r="I533" s="190">
        <v>42752</v>
      </c>
      <c r="J533" s="180" t="s">
        <v>30</v>
      </c>
      <c r="K533" s="163"/>
      <c r="L533" s="181"/>
      <c r="M533" s="180" t="s">
        <v>190</v>
      </c>
      <c r="N533" s="180" t="s">
        <v>299</v>
      </c>
      <c r="O533" s="163"/>
      <c r="P533" s="181" t="s">
        <v>383</v>
      </c>
      <c r="Q533" s="181"/>
      <c r="R533" s="181" t="s">
        <v>2555</v>
      </c>
      <c r="S533" s="190">
        <v>42741</v>
      </c>
      <c r="T533" s="181"/>
      <c r="U533" s="181"/>
      <c r="V533" s="193">
        <v>1748</v>
      </c>
      <c r="W533" s="200">
        <v>0</v>
      </c>
      <c r="X533" s="180" t="s">
        <v>254</v>
      </c>
      <c r="Y533" s="205">
        <v>0</v>
      </c>
      <c r="Z533" s="200">
        <v>1748</v>
      </c>
      <c r="AA533" s="180" t="s">
        <v>39</v>
      </c>
      <c r="AB533" s="209"/>
    </row>
    <row r="534" spans="1:28" ht="15.75" customHeight="1" x14ac:dyDescent="0.2">
      <c r="A534" s="208">
        <v>42684</v>
      </c>
      <c r="B534" s="181"/>
      <c r="C534" s="180" t="s">
        <v>3511</v>
      </c>
      <c r="D534" s="181" t="s">
        <v>284</v>
      </c>
      <c r="E534" s="181" t="s">
        <v>311</v>
      </c>
      <c r="F534" s="181" t="s">
        <v>312</v>
      </c>
      <c r="G534" s="135" t="s">
        <v>187</v>
      </c>
      <c r="H534" s="180" t="s">
        <v>3512</v>
      </c>
      <c r="I534" s="190">
        <v>42689</v>
      </c>
      <c r="J534" s="180" t="s">
        <v>36</v>
      </c>
      <c r="K534" s="163"/>
      <c r="L534" s="181"/>
      <c r="M534" s="180"/>
      <c r="N534" s="180" t="s">
        <v>254</v>
      </c>
      <c r="O534" s="163"/>
      <c r="P534" s="181"/>
      <c r="Q534" s="181"/>
      <c r="R534" s="181"/>
      <c r="S534" s="190">
        <v>42786</v>
      </c>
      <c r="T534" s="181"/>
      <c r="U534" s="181"/>
      <c r="V534" s="193">
        <v>1521</v>
      </c>
      <c r="W534" s="200">
        <v>0</v>
      </c>
      <c r="X534" s="180" t="s">
        <v>254</v>
      </c>
      <c r="Y534" s="205">
        <v>0</v>
      </c>
      <c r="Z534" s="200">
        <v>0</v>
      </c>
      <c r="AA534" s="180" t="s">
        <v>39</v>
      </c>
      <c r="AB534" s="209"/>
    </row>
    <row r="535" spans="1:28" ht="15.75" customHeight="1" x14ac:dyDescent="0.2">
      <c r="A535" s="208">
        <v>42688</v>
      </c>
      <c r="B535" s="181"/>
      <c r="C535" s="180" t="s">
        <v>3533</v>
      </c>
      <c r="D535" s="181" t="s">
        <v>256</v>
      </c>
      <c r="E535" s="181" t="s">
        <v>3534</v>
      </c>
      <c r="F535" s="181" t="s">
        <v>3535</v>
      </c>
      <c r="G535" s="135" t="s">
        <v>187</v>
      </c>
      <c r="H535" s="180" t="s">
        <v>3536</v>
      </c>
      <c r="I535" s="190">
        <v>42804</v>
      </c>
      <c r="J535" s="180" t="s">
        <v>30</v>
      </c>
      <c r="K535" s="163"/>
      <c r="L535" s="181"/>
      <c r="M535" s="180" t="s">
        <v>192</v>
      </c>
      <c r="N535" s="180" t="s">
        <v>254</v>
      </c>
      <c r="O535" s="163"/>
      <c r="P535" s="181"/>
      <c r="Q535" s="181"/>
      <c r="R535" s="181"/>
      <c r="S535" s="190">
        <v>42817</v>
      </c>
      <c r="T535" s="181"/>
      <c r="U535" s="181"/>
      <c r="V535" s="193">
        <v>2250.08</v>
      </c>
      <c r="W535" s="200">
        <v>0</v>
      </c>
      <c r="X535" s="180" t="s">
        <v>254</v>
      </c>
      <c r="Y535" s="205">
        <v>0</v>
      </c>
      <c r="Z535" s="200">
        <v>2250.08</v>
      </c>
      <c r="AA535" s="180" t="s">
        <v>39</v>
      </c>
      <c r="AB535" s="209"/>
    </row>
    <row r="536" spans="1:28" ht="15.75" customHeight="1" x14ac:dyDescent="0.2">
      <c r="A536" s="208">
        <v>42689</v>
      </c>
      <c r="B536" s="181"/>
      <c r="C536" s="180" t="s">
        <v>2567</v>
      </c>
      <c r="D536" s="181" t="s">
        <v>3471</v>
      </c>
      <c r="E536" s="181" t="s">
        <v>368</v>
      </c>
      <c r="F536" s="181" t="s">
        <v>369</v>
      </c>
      <c r="G536" s="135" t="s">
        <v>187</v>
      </c>
      <c r="H536" s="180" t="s">
        <v>2568</v>
      </c>
      <c r="I536" s="190">
        <v>42703</v>
      </c>
      <c r="J536" s="180" t="s">
        <v>31</v>
      </c>
      <c r="K536" s="163"/>
      <c r="L536" s="181"/>
      <c r="M536" s="180" t="s">
        <v>37</v>
      </c>
      <c r="N536" s="180" t="s">
        <v>2569</v>
      </c>
      <c r="O536" s="163"/>
      <c r="P536" s="181"/>
      <c r="Q536" s="181"/>
      <c r="R536" s="181"/>
      <c r="S536" s="190">
        <v>42741</v>
      </c>
      <c r="T536" s="181"/>
      <c r="U536" s="181"/>
      <c r="V536" s="193">
        <v>844.9</v>
      </c>
      <c r="W536" s="200">
        <v>0</v>
      </c>
      <c r="X536" s="180" t="s">
        <v>254</v>
      </c>
      <c r="Y536" s="205">
        <v>844.9</v>
      </c>
      <c r="Z536" s="200">
        <v>0</v>
      </c>
      <c r="AA536" s="180" t="s">
        <v>39</v>
      </c>
      <c r="AB536" s="209"/>
    </row>
    <row r="537" spans="1:28" ht="15.75" customHeight="1" x14ac:dyDescent="0.2">
      <c r="A537" s="208">
        <v>42667</v>
      </c>
      <c r="B537" s="181"/>
      <c r="C537" s="180" t="s">
        <v>472</v>
      </c>
      <c r="D537" s="181" t="s">
        <v>1036</v>
      </c>
      <c r="E537" s="181" t="s">
        <v>1037</v>
      </c>
      <c r="F537" s="181" t="s">
        <v>1038</v>
      </c>
      <c r="G537" s="135" t="s">
        <v>187</v>
      </c>
      <c r="H537" s="180" t="s">
        <v>3970</v>
      </c>
      <c r="I537" s="190" t="s">
        <v>472</v>
      </c>
      <c r="J537" s="180" t="s">
        <v>30</v>
      </c>
      <c r="K537" s="163"/>
      <c r="L537" s="181"/>
      <c r="M537" s="180" t="s">
        <v>192</v>
      </c>
      <c r="N537" s="180" t="s">
        <v>664</v>
      </c>
      <c r="O537" s="163"/>
      <c r="P537" s="181"/>
      <c r="Q537" s="181"/>
      <c r="R537" s="181"/>
      <c r="S537" s="190">
        <v>42801</v>
      </c>
      <c r="T537" s="181"/>
      <c r="U537" s="181"/>
      <c r="V537" s="193">
        <v>2888.78</v>
      </c>
      <c r="W537" s="200">
        <v>0</v>
      </c>
      <c r="X537" s="180" t="s">
        <v>254</v>
      </c>
      <c r="Y537" s="205">
        <v>0</v>
      </c>
      <c r="Z537" s="200">
        <v>2888.78</v>
      </c>
      <c r="AA537" s="180" t="s">
        <v>4077</v>
      </c>
      <c r="AB537" s="209"/>
    </row>
    <row r="538" spans="1:28" ht="15.75" customHeight="1" x14ac:dyDescent="0.2">
      <c r="A538" s="208">
        <v>42522</v>
      </c>
      <c r="B538" s="181"/>
      <c r="C538" s="180" t="s">
        <v>472</v>
      </c>
      <c r="D538" s="181" t="s">
        <v>300</v>
      </c>
      <c r="E538" s="181" t="s">
        <v>3437</v>
      </c>
      <c r="F538" s="181" t="s">
        <v>3438</v>
      </c>
      <c r="G538" s="135" t="s">
        <v>187</v>
      </c>
      <c r="H538" s="180" t="s">
        <v>3693</v>
      </c>
      <c r="I538" s="190" t="s">
        <v>472</v>
      </c>
      <c r="J538" s="180" t="s">
        <v>30</v>
      </c>
      <c r="K538" s="163"/>
      <c r="L538" s="181"/>
      <c r="M538" s="180" t="s">
        <v>190</v>
      </c>
      <c r="N538" s="180" t="s">
        <v>4129</v>
      </c>
      <c r="O538" s="163"/>
      <c r="P538" s="181"/>
      <c r="Q538" s="181"/>
      <c r="R538" s="181"/>
      <c r="S538" s="190">
        <v>42747</v>
      </c>
      <c r="T538" s="181"/>
      <c r="U538" s="181"/>
      <c r="V538" s="193">
        <v>2400</v>
      </c>
      <c r="W538" s="200">
        <v>0</v>
      </c>
      <c r="X538" s="180" t="s">
        <v>254</v>
      </c>
      <c r="Y538" s="205">
        <v>0</v>
      </c>
      <c r="Z538" s="200">
        <v>2400</v>
      </c>
      <c r="AA538" s="180" t="s">
        <v>4077</v>
      </c>
      <c r="AB538" s="209"/>
    </row>
    <row r="539" spans="1:28" ht="15.75" customHeight="1" x14ac:dyDescent="0.2">
      <c r="A539" s="208">
        <v>42681</v>
      </c>
      <c r="B539" s="181"/>
      <c r="C539" s="180" t="s">
        <v>2602</v>
      </c>
      <c r="D539" s="181" t="s">
        <v>3471</v>
      </c>
      <c r="E539" s="181" t="s">
        <v>816</v>
      </c>
      <c r="F539" s="181" t="s">
        <v>817</v>
      </c>
      <c r="G539" s="135" t="s">
        <v>187</v>
      </c>
      <c r="H539" s="180" t="s">
        <v>2603</v>
      </c>
      <c r="I539" s="190">
        <v>42703</v>
      </c>
      <c r="J539" s="180" t="s">
        <v>31</v>
      </c>
      <c r="K539" s="163"/>
      <c r="L539" s="181"/>
      <c r="M539" s="180" t="s">
        <v>37</v>
      </c>
      <c r="N539" s="180" t="s">
        <v>2604</v>
      </c>
      <c r="O539" s="163"/>
      <c r="P539" s="181"/>
      <c r="Q539" s="181"/>
      <c r="R539" s="181"/>
      <c r="S539" s="190">
        <v>42741</v>
      </c>
      <c r="T539" s="181"/>
      <c r="U539" s="181"/>
      <c r="V539" s="193">
        <v>2010.16</v>
      </c>
      <c r="W539" s="200">
        <v>0</v>
      </c>
      <c r="X539" s="180" t="s">
        <v>254</v>
      </c>
      <c r="Y539" s="205">
        <v>2010.16</v>
      </c>
      <c r="Z539" s="200">
        <v>0</v>
      </c>
      <c r="AA539" s="180" t="s">
        <v>39</v>
      </c>
      <c r="AB539" s="209"/>
    </row>
    <row r="540" spans="1:28" ht="15.75" customHeight="1" x14ac:dyDescent="0.2">
      <c r="A540" s="208">
        <v>42691</v>
      </c>
      <c r="B540" s="181"/>
      <c r="C540" s="180" t="s">
        <v>3513</v>
      </c>
      <c r="D540" s="181" t="s">
        <v>304</v>
      </c>
      <c r="E540" s="181" t="s">
        <v>700</v>
      </c>
      <c r="F540" s="181" t="s">
        <v>1932</v>
      </c>
      <c r="G540" s="135" t="s">
        <v>187</v>
      </c>
      <c r="H540" s="180" t="s">
        <v>3514</v>
      </c>
      <c r="I540" s="190">
        <v>42758</v>
      </c>
      <c r="J540" s="180" t="s">
        <v>31</v>
      </c>
      <c r="K540" s="163"/>
      <c r="L540" s="181"/>
      <c r="M540" s="180" t="s">
        <v>170</v>
      </c>
      <c r="N540" s="180" t="s">
        <v>510</v>
      </c>
      <c r="O540" s="163" t="s">
        <v>295</v>
      </c>
      <c r="P540" s="181" t="s">
        <v>511</v>
      </c>
      <c r="Q540" s="181"/>
      <c r="R540" s="181"/>
      <c r="S540" s="190">
        <v>42739</v>
      </c>
      <c r="T540" s="181"/>
      <c r="U540" s="181"/>
      <c r="V540" s="193">
        <v>3120</v>
      </c>
      <c r="W540" s="200">
        <v>0</v>
      </c>
      <c r="X540" s="180" t="s">
        <v>254</v>
      </c>
      <c r="Y540" s="205">
        <v>3120</v>
      </c>
      <c r="Z540" s="200">
        <v>0</v>
      </c>
      <c r="AA540" s="180" t="s">
        <v>39</v>
      </c>
      <c r="AB540" s="209"/>
    </row>
    <row r="541" spans="1:28" ht="15.75" customHeight="1" x14ac:dyDescent="0.2">
      <c r="A541" s="208">
        <v>42586</v>
      </c>
      <c r="B541" s="181"/>
      <c r="C541" s="180" t="s">
        <v>4086</v>
      </c>
      <c r="D541" s="181" t="s">
        <v>3654</v>
      </c>
      <c r="E541" s="181" t="s">
        <v>4072</v>
      </c>
      <c r="F541" s="181" t="s">
        <v>4073</v>
      </c>
      <c r="G541" s="135" t="s">
        <v>187</v>
      </c>
      <c r="H541" s="180" t="s">
        <v>4074</v>
      </c>
      <c r="I541" s="190">
        <v>42717</v>
      </c>
      <c r="J541" s="180" t="s">
        <v>36</v>
      </c>
      <c r="K541" s="163"/>
      <c r="L541" s="181"/>
      <c r="M541" s="180"/>
      <c r="N541" s="180" t="s">
        <v>254</v>
      </c>
      <c r="O541" s="163"/>
      <c r="P541" s="181"/>
      <c r="Q541" s="181"/>
      <c r="R541" s="181"/>
      <c r="S541" s="190">
        <v>42772</v>
      </c>
      <c r="T541" s="181"/>
      <c r="U541" s="181"/>
      <c r="V541" s="193">
        <v>520.73</v>
      </c>
      <c r="W541" s="200">
        <v>0</v>
      </c>
      <c r="X541" s="180" t="s">
        <v>254</v>
      </c>
      <c r="Y541" s="205">
        <v>0</v>
      </c>
      <c r="Z541" s="200">
        <v>0</v>
      </c>
      <c r="AA541" s="180" t="s">
        <v>180</v>
      </c>
      <c r="AB541" s="209"/>
    </row>
    <row r="542" spans="1:28" ht="15.75" customHeight="1" x14ac:dyDescent="0.2">
      <c r="A542" s="208">
        <v>42689</v>
      </c>
      <c r="B542" s="181"/>
      <c r="C542" s="180" t="s">
        <v>4087</v>
      </c>
      <c r="D542" s="181" t="s">
        <v>3654</v>
      </c>
      <c r="E542" s="181" t="s">
        <v>4072</v>
      </c>
      <c r="F542" s="181" t="s">
        <v>4073</v>
      </c>
      <c r="G542" s="135" t="s">
        <v>187</v>
      </c>
      <c r="H542" s="180" t="s">
        <v>4075</v>
      </c>
      <c r="I542" s="190">
        <v>42795</v>
      </c>
      <c r="J542" s="180" t="s">
        <v>36</v>
      </c>
      <c r="K542" s="163"/>
      <c r="L542" s="181"/>
      <c r="M542" s="180"/>
      <c r="N542" s="180" t="s">
        <v>254</v>
      </c>
      <c r="O542" s="163"/>
      <c r="P542" s="181"/>
      <c r="Q542" s="181"/>
      <c r="R542" s="181"/>
      <c r="S542" s="190">
        <v>42772</v>
      </c>
      <c r="T542" s="181"/>
      <c r="U542" s="181"/>
      <c r="V542" s="193">
        <v>520.73</v>
      </c>
      <c r="W542" s="200">
        <v>0</v>
      </c>
      <c r="X542" s="180" t="s">
        <v>254</v>
      </c>
      <c r="Y542" s="205">
        <v>0</v>
      </c>
      <c r="Z542" s="200">
        <v>0</v>
      </c>
      <c r="AA542" s="180" t="s">
        <v>180</v>
      </c>
      <c r="AB542" s="209"/>
    </row>
    <row r="543" spans="1:28" ht="15.75" customHeight="1" x14ac:dyDescent="0.2">
      <c r="A543" s="208">
        <v>42692</v>
      </c>
      <c r="B543" s="181"/>
      <c r="C543" s="180" t="s">
        <v>3630</v>
      </c>
      <c r="D543" s="181" t="s">
        <v>304</v>
      </c>
      <c r="E543" s="181" t="s">
        <v>307</v>
      </c>
      <c r="F543" s="181" t="s">
        <v>308</v>
      </c>
      <c r="G543" s="135" t="s">
        <v>187</v>
      </c>
      <c r="H543" s="180" t="s">
        <v>3631</v>
      </c>
      <c r="I543" s="190">
        <v>42720</v>
      </c>
      <c r="J543" s="180" t="s">
        <v>31</v>
      </c>
      <c r="K543" s="163"/>
      <c r="L543" s="181"/>
      <c r="M543" s="180" t="s">
        <v>37</v>
      </c>
      <c r="N543" s="180" t="s">
        <v>2330</v>
      </c>
      <c r="O543" s="163"/>
      <c r="P543" s="181"/>
      <c r="Q543" s="181"/>
      <c r="R543" s="181"/>
      <c r="S543" s="190">
        <v>42739</v>
      </c>
      <c r="T543" s="181"/>
      <c r="U543" s="181"/>
      <c r="V543" s="193">
        <v>1188</v>
      </c>
      <c r="W543" s="200">
        <v>0</v>
      </c>
      <c r="X543" s="180" t="s">
        <v>254</v>
      </c>
      <c r="Y543" s="205">
        <v>1188</v>
      </c>
      <c r="Z543" s="200">
        <v>0</v>
      </c>
      <c r="AA543" s="180" t="s">
        <v>39</v>
      </c>
      <c r="AB543" s="209"/>
    </row>
    <row r="544" spans="1:28" ht="15.75" customHeight="1" x14ac:dyDescent="0.2">
      <c r="A544" s="208">
        <v>42696</v>
      </c>
      <c r="B544" s="181"/>
      <c r="C544" s="180" t="s">
        <v>2628</v>
      </c>
      <c r="D544" s="181" t="s">
        <v>304</v>
      </c>
      <c r="E544" s="181" t="s">
        <v>307</v>
      </c>
      <c r="F544" s="181" t="s">
        <v>308</v>
      </c>
      <c r="G544" s="135" t="s">
        <v>187</v>
      </c>
      <c r="H544" s="180" t="s">
        <v>2629</v>
      </c>
      <c r="I544" s="190">
        <v>42723</v>
      </c>
      <c r="J544" s="180" t="s">
        <v>30</v>
      </c>
      <c r="K544" s="163"/>
      <c r="L544" s="181"/>
      <c r="M544" s="180" t="s">
        <v>190</v>
      </c>
      <c r="N544" s="180" t="s">
        <v>2630</v>
      </c>
      <c r="O544" s="163"/>
      <c r="P544" s="181" t="s">
        <v>1332</v>
      </c>
      <c r="Q544" s="181"/>
      <c r="R544" s="181" t="s">
        <v>2454</v>
      </c>
      <c r="S544" s="190">
        <v>42739</v>
      </c>
      <c r="T544" s="181"/>
      <c r="U544" s="181"/>
      <c r="V544" s="193">
        <v>1188</v>
      </c>
      <c r="W544" s="200">
        <v>0</v>
      </c>
      <c r="X544" s="180" t="s">
        <v>254</v>
      </c>
      <c r="Y544" s="205">
        <v>0</v>
      </c>
      <c r="Z544" s="200">
        <v>1188</v>
      </c>
      <c r="AA544" s="180" t="s">
        <v>39</v>
      </c>
      <c r="AB544" s="209"/>
    </row>
    <row r="545" spans="1:28" ht="15.75" customHeight="1" x14ac:dyDescent="0.2">
      <c r="A545" s="208">
        <v>42682</v>
      </c>
      <c r="B545" s="181"/>
      <c r="C545" s="180" t="s">
        <v>3515</v>
      </c>
      <c r="D545" s="181" t="s">
        <v>2201</v>
      </c>
      <c r="E545" s="181" t="s">
        <v>3516</v>
      </c>
      <c r="F545" s="181" t="s">
        <v>3517</v>
      </c>
      <c r="G545" s="135" t="s">
        <v>187</v>
      </c>
      <c r="H545" s="180" t="s">
        <v>3518</v>
      </c>
      <c r="I545" s="190">
        <v>42704</v>
      </c>
      <c r="J545" s="180" t="s">
        <v>30</v>
      </c>
      <c r="K545" s="163" t="s">
        <v>31</v>
      </c>
      <c r="L545" s="181"/>
      <c r="M545" s="180" t="s">
        <v>37</v>
      </c>
      <c r="N545" s="180" t="s">
        <v>1495</v>
      </c>
      <c r="O545" s="163" t="s">
        <v>186</v>
      </c>
      <c r="P545" s="181" t="s">
        <v>795</v>
      </c>
      <c r="Q545" s="181"/>
      <c r="R545" s="181"/>
      <c r="S545" s="190">
        <v>42802</v>
      </c>
      <c r="T545" s="181"/>
      <c r="U545" s="181"/>
      <c r="V545" s="193">
        <v>964.32</v>
      </c>
      <c r="W545" s="200">
        <v>0</v>
      </c>
      <c r="X545" s="180" t="s">
        <v>254</v>
      </c>
      <c r="Y545" s="205">
        <v>482.16</v>
      </c>
      <c r="Z545" s="200">
        <v>482.16</v>
      </c>
      <c r="AA545" s="180" t="s">
        <v>39</v>
      </c>
      <c r="AB545" s="209"/>
    </row>
    <row r="546" spans="1:28" ht="15.75" customHeight="1" x14ac:dyDescent="0.2">
      <c r="A546" s="208">
        <v>42693</v>
      </c>
      <c r="B546" s="181"/>
      <c r="C546" s="180" t="s">
        <v>3531</v>
      </c>
      <c r="D546" s="181" t="s">
        <v>291</v>
      </c>
      <c r="E546" s="181" t="s">
        <v>1634</v>
      </c>
      <c r="F546" s="181" t="s">
        <v>1635</v>
      </c>
      <c r="G546" s="135" t="s">
        <v>187</v>
      </c>
      <c r="H546" s="180" t="s">
        <v>3532</v>
      </c>
      <c r="I546" s="190">
        <v>42710</v>
      </c>
      <c r="J546" s="180" t="s">
        <v>36</v>
      </c>
      <c r="K546" s="163"/>
      <c r="L546" s="181"/>
      <c r="M546" s="180"/>
      <c r="N546" s="180" t="s">
        <v>254</v>
      </c>
      <c r="O546" s="163"/>
      <c r="P546" s="181"/>
      <c r="Q546" s="181"/>
      <c r="R546" s="181"/>
      <c r="S546" s="190">
        <v>42745</v>
      </c>
      <c r="T546" s="181"/>
      <c r="U546" s="181"/>
      <c r="V546" s="193">
        <v>1480.63</v>
      </c>
      <c r="W546" s="200">
        <v>0</v>
      </c>
      <c r="X546" s="178" t="s">
        <v>4246</v>
      </c>
      <c r="Y546" s="205">
        <v>0</v>
      </c>
      <c r="Z546" s="200">
        <v>0</v>
      </c>
      <c r="AA546" s="180" t="s">
        <v>39</v>
      </c>
      <c r="AB546" s="209"/>
    </row>
    <row r="547" spans="1:28" ht="15.75" customHeight="1" x14ac:dyDescent="0.2">
      <c r="A547" s="208">
        <v>42699</v>
      </c>
      <c r="B547" s="181"/>
      <c r="C547" s="180" t="s">
        <v>3519</v>
      </c>
      <c r="D547" s="181" t="s">
        <v>304</v>
      </c>
      <c r="E547" s="181" t="s">
        <v>305</v>
      </c>
      <c r="F547" s="181" t="s">
        <v>306</v>
      </c>
      <c r="G547" s="135" t="s">
        <v>187</v>
      </c>
      <c r="H547" s="180" t="s">
        <v>3520</v>
      </c>
      <c r="I547" s="190">
        <v>42754</v>
      </c>
      <c r="J547" s="180" t="s">
        <v>31</v>
      </c>
      <c r="K547" s="163"/>
      <c r="L547" s="181"/>
      <c r="M547" s="180" t="s">
        <v>170</v>
      </c>
      <c r="N547" s="180" t="s">
        <v>510</v>
      </c>
      <c r="O547" s="163" t="s">
        <v>295</v>
      </c>
      <c r="P547" s="181" t="s">
        <v>511</v>
      </c>
      <c r="Q547" s="181"/>
      <c r="R547" s="181"/>
      <c r="S547" s="190">
        <v>42744</v>
      </c>
      <c r="T547" s="181"/>
      <c r="U547" s="181"/>
      <c r="V547" s="193">
        <v>2520</v>
      </c>
      <c r="W547" s="200">
        <v>0</v>
      </c>
      <c r="X547" s="180" t="s">
        <v>254</v>
      </c>
      <c r="Y547" s="205">
        <v>2520</v>
      </c>
      <c r="Z547" s="200">
        <v>0</v>
      </c>
      <c r="AA547" s="180" t="s">
        <v>39</v>
      </c>
      <c r="AB547" s="209"/>
    </row>
    <row r="548" spans="1:28" ht="15.75" customHeight="1" x14ac:dyDescent="0.2">
      <c r="A548" s="208">
        <v>42699</v>
      </c>
      <c r="B548" s="181"/>
      <c r="C548" s="180" t="s">
        <v>3707</v>
      </c>
      <c r="D548" s="181" t="s">
        <v>256</v>
      </c>
      <c r="E548" s="181" t="s">
        <v>2964</v>
      </c>
      <c r="F548" s="181" t="s">
        <v>3430</v>
      </c>
      <c r="G548" s="135" t="s">
        <v>187</v>
      </c>
      <c r="H548" s="180" t="s">
        <v>3708</v>
      </c>
      <c r="I548" s="190">
        <v>42370</v>
      </c>
      <c r="J548" s="180" t="s">
        <v>30</v>
      </c>
      <c r="K548" s="163"/>
      <c r="L548" s="181"/>
      <c r="M548" s="180" t="s">
        <v>190</v>
      </c>
      <c r="N548" s="180" t="s">
        <v>1809</v>
      </c>
      <c r="O548" s="163"/>
      <c r="P548" s="181" t="s">
        <v>4171</v>
      </c>
      <c r="Q548" s="181"/>
      <c r="R548" s="181"/>
      <c r="S548" s="190">
        <v>42751</v>
      </c>
      <c r="T548" s="181"/>
      <c r="U548" s="181"/>
      <c r="V548" s="193">
        <v>3456</v>
      </c>
      <c r="W548" s="200">
        <v>0</v>
      </c>
      <c r="X548" s="180" t="s">
        <v>254</v>
      </c>
      <c r="Y548" s="205">
        <v>0</v>
      </c>
      <c r="Z548" s="200">
        <v>3456</v>
      </c>
      <c r="AA548" s="180" t="s">
        <v>39</v>
      </c>
      <c r="AB548" s="209"/>
    </row>
    <row r="549" spans="1:28" ht="15.75" customHeight="1" x14ac:dyDescent="0.2">
      <c r="A549" s="208">
        <v>42683</v>
      </c>
      <c r="B549" s="181"/>
      <c r="C549" s="180" t="s">
        <v>4088</v>
      </c>
      <c r="D549" s="181" t="s">
        <v>304</v>
      </c>
      <c r="E549" s="181" t="s">
        <v>384</v>
      </c>
      <c r="F549" s="181" t="s">
        <v>385</v>
      </c>
      <c r="G549" s="135" t="s">
        <v>187</v>
      </c>
      <c r="H549" s="180" t="s">
        <v>3521</v>
      </c>
      <c r="I549" s="190">
        <v>42790</v>
      </c>
      <c r="J549" s="180" t="s">
        <v>30</v>
      </c>
      <c r="K549" s="163"/>
      <c r="L549" s="181"/>
      <c r="M549" s="180" t="s">
        <v>190</v>
      </c>
      <c r="N549" s="180" t="s">
        <v>254</v>
      </c>
      <c r="O549" s="163"/>
      <c r="P549" s="181"/>
      <c r="Q549" s="181"/>
      <c r="R549" s="181"/>
      <c r="S549" s="190">
        <v>42744</v>
      </c>
      <c r="T549" s="181"/>
      <c r="U549" s="181"/>
      <c r="V549" s="193">
        <v>3780</v>
      </c>
      <c r="W549" s="200">
        <v>0</v>
      </c>
      <c r="X549" s="180" t="s">
        <v>254</v>
      </c>
      <c r="Y549" s="205">
        <v>0</v>
      </c>
      <c r="Z549" s="200">
        <v>3780</v>
      </c>
      <c r="AA549" s="180" t="s">
        <v>1918</v>
      </c>
      <c r="AB549" s="209"/>
    </row>
    <row r="550" spans="1:28" ht="15.75" customHeight="1" x14ac:dyDescent="0.2">
      <c r="A550" s="208">
        <v>42701</v>
      </c>
      <c r="B550" s="181"/>
      <c r="C550" s="180" t="s">
        <v>3522</v>
      </c>
      <c r="D550" s="181" t="s">
        <v>304</v>
      </c>
      <c r="E550" s="181" t="s">
        <v>3523</v>
      </c>
      <c r="F550" s="181" t="s">
        <v>3524</v>
      </c>
      <c r="G550" s="135" t="s">
        <v>187</v>
      </c>
      <c r="H550" s="180" t="s">
        <v>3525</v>
      </c>
      <c r="I550" s="190">
        <v>42766</v>
      </c>
      <c r="J550" s="180" t="s">
        <v>36</v>
      </c>
      <c r="K550" s="163"/>
      <c r="L550" s="181"/>
      <c r="M550" s="180"/>
      <c r="N550" s="180"/>
      <c r="O550" s="163"/>
      <c r="P550" s="181"/>
      <c r="Q550" s="181"/>
      <c r="R550" s="181"/>
      <c r="S550" s="190">
        <v>42747</v>
      </c>
      <c r="T550" s="181"/>
      <c r="U550" s="181"/>
      <c r="V550" s="193">
        <v>2808</v>
      </c>
      <c r="W550" s="200">
        <v>0</v>
      </c>
      <c r="X550" s="180" t="s">
        <v>254</v>
      </c>
      <c r="Y550" s="205">
        <v>0</v>
      </c>
      <c r="Z550" s="200">
        <v>0</v>
      </c>
      <c r="AA550" s="180" t="s">
        <v>39</v>
      </c>
      <c r="AB550" s="209"/>
    </row>
    <row r="551" spans="1:28" ht="15.75" customHeight="1" x14ac:dyDescent="0.2">
      <c r="A551" s="208">
        <v>42698</v>
      </c>
      <c r="B551" s="181"/>
      <c r="C551" s="180" t="s">
        <v>3749</v>
      </c>
      <c r="D551" s="181" t="s">
        <v>3750</v>
      </c>
      <c r="E551" s="181" t="s">
        <v>3751</v>
      </c>
      <c r="F551" s="181" t="s">
        <v>3752</v>
      </c>
      <c r="G551" s="135" t="s">
        <v>187</v>
      </c>
      <c r="H551" s="180" t="s">
        <v>3753</v>
      </c>
      <c r="I551" s="190">
        <v>42703</v>
      </c>
      <c r="J551" s="180" t="s">
        <v>30</v>
      </c>
      <c r="K551" s="163"/>
      <c r="L551" s="181"/>
      <c r="M551" s="180" t="s">
        <v>192</v>
      </c>
      <c r="N551" s="180" t="s">
        <v>4130</v>
      </c>
      <c r="O551" s="163"/>
      <c r="P551" s="181"/>
      <c r="Q551" s="181"/>
      <c r="R551" s="181"/>
      <c r="S551" s="190">
        <v>42767</v>
      </c>
      <c r="T551" s="181"/>
      <c r="U551" s="181"/>
      <c r="V551" s="193">
        <v>1510.22</v>
      </c>
      <c r="W551" s="200">
        <v>0</v>
      </c>
      <c r="X551" s="180" t="s">
        <v>254</v>
      </c>
      <c r="Y551" s="205">
        <v>0</v>
      </c>
      <c r="Z551" s="200">
        <v>1510.22</v>
      </c>
      <c r="AA551" s="180" t="s">
        <v>39</v>
      </c>
      <c r="AB551" s="209"/>
    </row>
    <row r="552" spans="1:28" ht="15.75" customHeight="1" x14ac:dyDescent="0.2">
      <c r="A552" s="208">
        <v>42697</v>
      </c>
      <c r="B552" s="181"/>
      <c r="C552" s="180" t="s">
        <v>3529</v>
      </c>
      <c r="D552" s="181" t="s">
        <v>249</v>
      </c>
      <c r="E552" s="181" t="s">
        <v>515</v>
      </c>
      <c r="F552" s="181" t="s">
        <v>516</v>
      </c>
      <c r="G552" s="135" t="s">
        <v>187</v>
      </c>
      <c r="H552" s="180" t="s">
        <v>3530</v>
      </c>
      <c r="I552" s="190">
        <v>42702</v>
      </c>
      <c r="J552" s="180" t="s">
        <v>30</v>
      </c>
      <c r="K552" s="163"/>
      <c r="L552" s="181"/>
      <c r="M552" s="180" t="s">
        <v>190</v>
      </c>
      <c r="N552" s="180"/>
      <c r="O552" s="163"/>
      <c r="P552" s="181"/>
      <c r="Q552" s="181"/>
      <c r="R552" s="181"/>
      <c r="S552" s="190">
        <v>42741</v>
      </c>
      <c r="T552" s="181"/>
      <c r="U552" s="181"/>
      <c r="V552" s="193">
        <v>461.95</v>
      </c>
      <c r="W552" s="200">
        <v>0</v>
      </c>
      <c r="X552" s="180" t="s">
        <v>254</v>
      </c>
      <c r="Y552" s="205">
        <v>0</v>
      </c>
      <c r="Z552" s="200">
        <v>461.95</v>
      </c>
      <c r="AA552" s="180" t="s">
        <v>39</v>
      </c>
      <c r="AB552" s="209"/>
    </row>
    <row r="553" spans="1:28" ht="15.75" customHeight="1" x14ac:dyDescent="0.2">
      <c r="A553" s="208">
        <v>42705</v>
      </c>
      <c r="B553" s="181"/>
      <c r="C553" s="180" t="s">
        <v>3526</v>
      </c>
      <c r="D553" s="181" t="s">
        <v>390</v>
      </c>
      <c r="E553" s="181" t="s">
        <v>2856</v>
      </c>
      <c r="F553" s="181" t="s">
        <v>3527</v>
      </c>
      <c r="G553" s="135" t="s">
        <v>187</v>
      </c>
      <c r="H553" s="180" t="s">
        <v>3528</v>
      </c>
      <c r="I553" s="190">
        <v>42716</v>
      </c>
      <c r="J553" s="180" t="s">
        <v>30</v>
      </c>
      <c r="K553" s="163"/>
      <c r="L553" s="181"/>
      <c r="M553" s="180" t="s">
        <v>190</v>
      </c>
      <c r="N553" s="180" t="s">
        <v>254</v>
      </c>
      <c r="O553" s="163"/>
      <c r="P553" s="181"/>
      <c r="Q553" s="181"/>
      <c r="R553" s="181"/>
      <c r="S553" s="190">
        <v>42750</v>
      </c>
      <c r="T553" s="181"/>
      <c r="U553" s="181"/>
      <c r="V553" s="193">
        <v>1697.17</v>
      </c>
      <c r="W553" s="200">
        <v>0</v>
      </c>
      <c r="X553" s="180" t="s">
        <v>254</v>
      </c>
      <c r="Y553" s="205">
        <v>0</v>
      </c>
      <c r="Z553" s="200">
        <v>1697.17</v>
      </c>
      <c r="AA553" s="180" t="s">
        <v>39</v>
      </c>
      <c r="AB553" s="209"/>
    </row>
    <row r="554" spans="1:28" ht="15.75" customHeight="1" x14ac:dyDescent="0.2">
      <c r="A554" s="208">
        <v>42691</v>
      </c>
      <c r="B554" s="181"/>
      <c r="C554" s="180" t="s">
        <v>3727</v>
      </c>
      <c r="D554" s="181" t="s">
        <v>256</v>
      </c>
      <c r="E554" s="181" t="s">
        <v>1710</v>
      </c>
      <c r="F554" s="181" t="s">
        <v>1711</v>
      </c>
      <c r="G554" s="135" t="s">
        <v>187</v>
      </c>
      <c r="H554" s="180" t="s">
        <v>3728</v>
      </c>
      <c r="I554" s="190">
        <v>42726</v>
      </c>
      <c r="J554" s="180" t="s">
        <v>31</v>
      </c>
      <c r="K554" s="163"/>
      <c r="L554" s="181"/>
      <c r="M554" s="180" t="s">
        <v>37</v>
      </c>
      <c r="N554" s="180" t="s">
        <v>260</v>
      </c>
      <c r="O554" s="163"/>
      <c r="P554" s="181"/>
      <c r="Q554" s="181"/>
      <c r="R554" s="181"/>
      <c r="S554" s="190">
        <v>42753</v>
      </c>
      <c r="T554" s="181"/>
      <c r="U554" s="181"/>
      <c r="V554" s="193">
        <v>1500</v>
      </c>
      <c r="W554" s="200">
        <v>0</v>
      </c>
      <c r="X554" s="180" t="s">
        <v>254</v>
      </c>
      <c r="Y554" s="205">
        <v>1500</v>
      </c>
      <c r="Z554" s="200">
        <v>0</v>
      </c>
      <c r="AA554" s="180" t="s">
        <v>39</v>
      </c>
      <c r="AB554" s="209"/>
    </row>
    <row r="555" spans="1:28" ht="15.75" customHeight="1" x14ac:dyDescent="0.2">
      <c r="A555" s="208">
        <v>42703</v>
      </c>
      <c r="B555" s="181"/>
      <c r="C555" s="180" t="s">
        <v>3720</v>
      </c>
      <c r="D555" s="181" t="s">
        <v>3721</v>
      </c>
      <c r="E555" s="181" t="s">
        <v>3722</v>
      </c>
      <c r="F555" s="181" t="s">
        <v>3723</v>
      </c>
      <c r="G555" s="135" t="s">
        <v>187</v>
      </c>
      <c r="H555" s="180" t="s">
        <v>3724</v>
      </c>
      <c r="I555" s="190">
        <v>42705</v>
      </c>
      <c r="J555" s="180" t="s">
        <v>30</v>
      </c>
      <c r="K555" s="163"/>
      <c r="L555" s="181"/>
      <c r="M555" s="180" t="s">
        <v>190</v>
      </c>
      <c r="N555" s="180" t="s">
        <v>4131</v>
      </c>
      <c r="O555" s="163"/>
      <c r="P555" s="181"/>
      <c r="Q555" s="181"/>
      <c r="R555" s="181"/>
      <c r="S555" s="190">
        <v>42752</v>
      </c>
      <c r="T555" s="181"/>
      <c r="U555" s="181"/>
      <c r="V555" s="193">
        <v>2136.44</v>
      </c>
      <c r="W555" s="200">
        <v>0</v>
      </c>
      <c r="X555" s="180" t="s">
        <v>254</v>
      </c>
      <c r="Y555" s="205">
        <v>0</v>
      </c>
      <c r="Z555" s="200">
        <v>2136.44</v>
      </c>
      <c r="AA555" s="180" t="s">
        <v>39</v>
      </c>
      <c r="AB555" s="209"/>
    </row>
    <row r="556" spans="1:28" ht="15.75" customHeight="1" x14ac:dyDescent="0.2">
      <c r="A556" s="208">
        <v>42705</v>
      </c>
      <c r="B556" s="181"/>
      <c r="C556" s="180" t="s">
        <v>3537</v>
      </c>
      <c r="D556" s="181" t="s">
        <v>249</v>
      </c>
      <c r="E556" s="181" t="s">
        <v>3538</v>
      </c>
      <c r="F556" s="181" t="s">
        <v>3539</v>
      </c>
      <c r="G556" s="135" t="s">
        <v>187</v>
      </c>
      <c r="H556" s="180" t="s">
        <v>3540</v>
      </c>
      <c r="I556" s="190">
        <v>42713</v>
      </c>
      <c r="J556" s="180" t="s">
        <v>30</v>
      </c>
      <c r="K556" s="163" t="s">
        <v>31</v>
      </c>
      <c r="L556" s="181"/>
      <c r="M556" s="180" t="s">
        <v>37</v>
      </c>
      <c r="N556" s="180" t="s">
        <v>4132</v>
      </c>
      <c r="O556" s="163" t="s">
        <v>186</v>
      </c>
      <c r="P556" s="181" t="s">
        <v>948</v>
      </c>
      <c r="Q556" s="181"/>
      <c r="R556" s="181"/>
      <c r="S556" s="190">
        <v>42767</v>
      </c>
      <c r="T556" s="181"/>
      <c r="U556" s="181"/>
      <c r="V556" s="193">
        <v>3068</v>
      </c>
      <c r="W556" s="200">
        <v>0</v>
      </c>
      <c r="X556" s="180" t="s">
        <v>254</v>
      </c>
      <c r="Y556" s="205">
        <v>1534</v>
      </c>
      <c r="Z556" s="200">
        <v>1534</v>
      </c>
      <c r="AA556" s="180" t="s">
        <v>39</v>
      </c>
      <c r="AB556" s="209"/>
    </row>
    <row r="557" spans="1:28" ht="15.75" customHeight="1" x14ac:dyDescent="0.2">
      <c r="A557" s="208">
        <v>42688</v>
      </c>
      <c r="B557" s="181"/>
      <c r="C557" s="180" t="s">
        <v>4089</v>
      </c>
      <c r="D557" s="181" t="s">
        <v>304</v>
      </c>
      <c r="E557" s="181" t="s">
        <v>384</v>
      </c>
      <c r="F557" s="181" t="s">
        <v>385</v>
      </c>
      <c r="G557" s="135" t="s">
        <v>187</v>
      </c>
      <c r="H557" s="180" t="s">
        <v>3541</v>
      </c>
      <c r="I557" s="190">
        <v>42759</v>
      </c>
      <c r="J557" s="180" t="s">
        <v>36</v>
      </c>
      <c r="K557" s="163"/>
      <c r="L557" s="181"/>
      <c r="M557" s="180"/>
      <c r="N557" s="180" t="s">
        <v>254</v>
      </c>
      <c r="O557" s="163"/>
      <c r="P557" s="181"/>
      <c r="Q557" s="181"/>
      <c r="R557" s="181"/>
      <c r="S557" s="190">
        <v>42739</v>
      </c>
      <c r="T557" s="181"/>
      <c r="U557" s="181"/>
      <c r="V557" s="193">
        <v>1842.75</v>
      </c>
      <c r="W557" s="200">
        <v>0</v>
      </c>
      <c r="X557" s="180" t="s">
        <v>254</v>
      </c>
      <c r="Y557" s="205">
        <v>0</v>
      </c>
      <c r="Z557" s="200">
        <v>0</v>
      </c>
      <c r="AA557" s="180" t="s">
        <v>39</v>
      </c>
      <c r="AB557" s="209"/>
    </row>
    <row r="558" spans="1:28" ht="15.75" customHeight="1" x14ac:dyDescent="0.2">
      <c r="A558" s="208">
        <v>42692</v>
      </c>
      <c r="B558" s="181"/>
      <c r="C558" s="180" t="s">
        <v>3542</v>
      </c>
      <c r="D558" s="181" t="s">
        <v>304</v>
      </c>
      <c r="E558" s="181" t="s">
        <v>307</v>
      </c>
      <c r="F558" s="181" t="s">
        <v>308</v>
      </c>
      <c r="G558" s="135" t="s">
        <v>187</v>
      </c>
      <c r="H558" s="180" t="s">
        <v>3543</v>
      </c>
      <c r="I558" s="190">
        <v>42720</v>
      </c>
      <c r="J558" s="180" t="s">
        <v>36</v>
      </c>
      <c r="K558" s="163"/>
      <c r="L558" s="181"/>
      <c r="M558" s="180"/>
      <c r="N558" s="180" t="s">
        <v>254</v>
      </c>
      <c r="O558" s="163"/>
      <c r="P558" s="181"/>
      <c r="Q558" s="181"/>
      <c r="R558" s="181"/>
      <c r="S558" s="190">
        <v>42754</v>
      </c>
      <c r="T558" s="181"/>
      <c r="U558" s="181"/>
      <c r="V558" s="193">
        <v>1158.3</v>
      </c>
      <c r="W558" s="200">
        <v>0</v>
      </c>
      <c r="X558" s="180" t="s">
        <v>254</v>
      </c>
      <c r="Y558" s="205">
        <v>0</v>
      </c>
      <c r="Z558" s="200">
        <v>0</v>
      </c>
      <c r="AA558" s="180" t="s">
        <v>39</v>
      </c>
      <c r="AB558" s="209"/>
    </row>
    <row r="559" spans="1:28" ht="15.75" customHeight="1" x14ac:dyDescent="0.2">
      <c r="A559" s="208">
        <v>42669</v>
      </c>
      <c r="B559" s="181"/>
      <c r="C559" s="180" t="s">
        <v>3555</v>
      </c>
      <c r="D559" s="181" t="s">
        <v>2213</v>
      </c>
      <c r="E559" s="181" t="s">
        <v>3556</v>
      </c>
      <c r="F559" s="181" t="s">
        <v>3255</v>
      </c>
      <c r="G559" s="135" t="s">
        <v>187</v>
      </c>
      <c r="H559" s="180" t="s">
        <v>3557</v>
      </c>
      <c r="I559" s="190" t="s">
        <v>472</v>
      </c>
      <c r="J559" s="180" t="s">
        <v>30</v>
      </c>
      <c r="K559" s="163"/>
      <c r="L559" s="181"/>
      <c r="M559" s="180" t="s">
        <v>190</v>
      </c>
      <c r="N559" s="180" t="s">
        <v>248</v>
      </c>
      <c r="O559" s="163"/>
      <c r="P559" s="181"/>
      <c r="Q559" s="181"/>
      <c r="R559" s="181"/>
      <c r="S559" s="190">
        <v>42768</v>
      </c>
      <c r="T559" s="181"/>
      <c r="U559" s="181"/>
      <c r="V559" s="193">
        <v>381.53</v>
      </c>
      <c r="W559" s="200">
        <v>0</v>
      </c>
      <c r="X559" s="180" t="s">
        <v>254</v>
      </c>
      <c r="Y559" s="205">
        <v>0</v>
      </c>
      <c r="Z559" s="200">
        <v>381.53</v>
      </c>
      <c r="AA559" s="180" t="s">
        <v>4077</v>
      </c>
      <c r="AB559" s="209"/>
    </row>
    <row r="560" spans="1:28" ht="15.75" customHeight="1" x14ac:dyDescent="0.2">
      <c r="A560" s="208">
        <v>42702</v>
      </c>
      <c r="B560" s="181"/>
      <c r="C560" s="180" t="s">
        <v>3569</v>
      </c>
      <c r="D560" s="181" t="s">
        <v>300</v>
      </c>
      <c r="E560" s="181" t="s">
        <v>594</v>
      </c>
      <c r="F560" s="181" t="s">
        <v>595</v>
      </c>
      <c r="G560" s="135" t="s">
        <v>187</v>
      </c>
      <c r="H560" s="180" t="s">
        <v>3570</v>
      </c>
      <c r="I560" s="190">
        <v>42717</v>
      </c>
      <c r="J560" s="180" t="s">
        <v>30</v>
      </c>
      <c r="K560" s="163"/>
      <c r="L560" s="181"/>
      <c r="M560" s="180" t="s">
        <v>186</v>
      </c>
      <c r="N560" s="180" t="s">
        <v>4205</v>
      </c>
      <c r="O560" s="163"/>
      <c r="P560" s="181"/>
      <c r="Q560" s="181"/>
      <c r="R560" s="181"/>
      <c r="S560" s="190">
        <v>42747</v>
      </c>
      <c r="T560" s="181"/>
      <c r="U560" s="181"/>
      <c r="V560" s="193">
        <v>1704</v>
      </c>
      <c r="W560" s="200">
        <v>0</v>
      </c>
      <c r="X560" s="180" t="s">
        <v>254</v>
      </c>
      <c r="Y560" s="205">
        <v>0</v>
      </c>
      <c r="Z560" s="200">
        <v>1704</v>
      </c>
      <c r="AA560" s="180" t="s">
        <v>39</v>
      </c>
      <c r="AB560" s="209"/>
    </row>
    <row r="561" spans="1:28" ht="15.75" customHeight="1" x14ac:dyDescent="0.2">
      <c r="A561" s="208">
        <v>42683</v>
      </c>
      <c r="B561" s="181"/>
      <c r="C561" s="180" t="s">
        <v>3544</v>
      </c>
      <c r="D561" s="181" t="s">
        <v>1924</v>
      </c>
      <c r="E561" s="181" t="s">
        <v>3545</v>
      </c>
      <c r="F561" s="181" t="s">
        <v>3446</v>
      </c>
      <c r="G561" s="135" t="s">
        <v>187</v>
      </c>
      <c r="H561" s="180" t="s">
        <v>3546</v>
      </c>
      <c r="I561" s="190">
        <v>42685</v>
      </c>
      <c r="J561" s="180" t="s">
        <v>30</v>
      </c>
      <c r="K561" s="163" t="s">
        <v>31</v>
      </c>
      <c r="L561" s="181"/>
      <c r="M561" s="180" t="s">
        <v>37</v>
      </c>
      <c r="N561" s="180" t="s">
        <v>786</v>
      </c>
      <c r="O561" s="163" t="s">
        <v>186</v>
      </c>
      <c r="P561" s="181" t="s">
        <v>4172</v>
      </c>
      <c r="Q561" s="181"/>
      <c r="R561" s="181"/>
      <c r="S561" s="190">
        <v>42746</v>
      </c>
      <c r="T561" s="181"/>
      <c r="U561" s="181"/>
      <c r="V561" s="193">
        <v>1632</v>
      </c>
      <c r="W561" s="200">
        <v>0</v>
      </c>
      <c r="X561" s="180" t="s">
        <v>254</v>
      </c>
      <c r="Y561" s="205">
        <v>816</v>
      </c>
      <c r="Z561" s="200">
        <v>816</v>
      </c>
      <c r="AA561" s="180" t="s">
        <v>39</v>
      </c>
      <c r="AB561" s="209"/>
    </row>
    <row r="562" spans="1:28" ht="15.75" customHeight="1" x14ac:dyDescent="0.2">
      <c r="A562" s="208">
        <v>42688</v>
      </c>
      <c r="B562" s="181"/>
      <c r="C562" s="180" t="s">
        <v>3590</v>
      </c>
      <c r="D562" s="181" t="s">
        <v>3431</v>
      </c>
      <c r="E562" s="181" t="s">
        <v>427</v>
      </c>
      <c r="F562" s="181" t="s">
        <v>486</v>
      </c>
      <c r="G562" s="135" t="s">
        <v>187</v>
      </c>
      <c r="H562" s="180" t="s">
        <v>3591</v>
      </c>
      <c r="I562" s="190">
        <v>42688</v>
      </c>
      <c r="J562" s="180" t="s">
        <v>30</v>
      </c>
      <c r="K562" s="163"/>
      <c r="L562" s="181"/>
      <c r="M562" s="180" t="s">
        <v>192</v>
      </c>
      <c r="N562" s="180" t="s">
        <v>2512</v>
      </c>
      <c r="O562" s="163"/>
      <c r="P562" s="181"/>
      <c r="Q562" s="181"/>
      <c r="R562" s="181"/>
      <c r="S562" s="190">
        <v>42741</v>
      </c>
      <c r="T562" s="181"/>
      <c r="U562" s="181"/>
      <c r="V562" s="193">
        <v>1942.22</v>
      </c>
      <c r="W562" s="200">
        <v>0</v>
      </c>
      <c r="X562" s="180" t="s">
        <v>254</v>
      </c>
      <c r="Y562" s="205">
        <v>0</v>
      </c>
      <c r="Z562" s="200">
        <v>1942.22</v>
      </c>
      <c r="AA562" s="180" t="s">
        <v>4077</v>
      </c>
      <c r="AB562" s="209"/>
    </row>
    <row r="563" spans="1:28" ht="15.75" customHeight="1" x14ac:dyDescent="0.2">
      <c r="A563" s="208">
        <v>42710</v>
      </c>
      <c r="B563" s="181"/>
      <c r="C563" s="180" t="s">
        <v>3547</v>
      </c>
      <c r="D563" s="181" t="s">
        <v>275</v>
      </c>
      <c r="E563" s="181" t="s">
        <v>2544</v>
      </c>
      <c r="F563" s="181" t="s">
        <v>2545</v>
      </c>
      <c r="G563" s="135" t="s">
        <v>187</v>
      </c>
      <c r="H563" s="180" t="s">
        <v>3548</v>
      </c>
      <c r="I563" s="190">
        <v>42710</v>
      </c>
      <c r="J563" s="180" t="s">
        <v>30</v>
      </c>
      <c r="K563" s="163"/>
      <c r="L563" s="181"/>
      <c r="M563" s="180" t="s">
        <v>190</v>
      </c>
      <c r="N563" s="180" t="s">
        <v>2547</v>
      </c>
      <c r="O563" s="163"/>
      <c r="P563" s="181"/>
      <c r="Q563" s="181"/>
      <c r="R563" s="181"/>
      <c r="S563" s="190">
        <v>42741</v>
      </c>
      <c r="T563" s="181"/>
      <c r="U563" s="181"/>
      <c r="V563" s="193">
        <v>3884.45</v>
      </c>
      <c r="W563" s="200">
        <v>0</v>
      </c>
      <c r="X563" s="180" t="s">
        <v>254</v>
      </c>
      <c r="Y563" s="205">
        <v>0</v>
      </c>
      <c r="Z563" s="200">
        <v>3884.45</v>
      </c>
      <c r="AA563" s="180" t="s">
        <v>39</v>
      </c>
      <c r="AB563" s="209"/>
    </row>
    <row r="564" spans="1:28" ht="15.75" customHeight="1" x14ac:dyDescent="0.2">
      <c r="A564" s="208">
        <v>42701</v>
      </c>
      <c r="B564" s="181"/>
      <c r="C564" s="180" t="s">
        <v>4090</v>
      </c>
      <c r="D564" s="181" t="s">
        <v>261</v>
      </c>
      <c r="E564" s="181" t="s">
        <v>3549</v>
      </c>
      <c r="F564" s="181" t="s">
        <v>4122</v>
      </c>
      <c r="G564" s="135" t="s">
        <v>187</v>
      </c>
      <c r="H564" s="180" t="s">
        <v>3550</v>
      </c>
      <c r="I564" s="190">
        <v>42787</v>
      </c>
      <c r="J564" s="180" t="s">
        <v>30</v>
      </c>
      <c r="K564" s="163"/>
      <c r="L564" s="181"/>
      <c r="M564" s="180" t="s">
        <v>190</v>
      </c>
      <c r="N564" s="180" t="s">
        <v>2347</v>
      </c>
      <c r="O564" s="163"/>
      <c r="P564" s="181"/>
      <c r="Q564" s="181"/>
      <c r="R564" s="181"/>
      <c r="S564" s="190">
        <v>42754</v>
      </c>
      <c r="T564" s="181"/>
      <c r="U564" s="181"/>
      <c r="V564" s="193">
        <v>1604.76</v>
      </c>
      <c r="W564" s="200">
        <v>0</v>
      </c>
      <c r="X564" s="180" t="s">
        <v>254</v>
      </c>
      <c r="Y564" s="205">
        <v>0</v>
      </c>
      <c r="Z564" s="200">
        <v>1604.76</v>
      </c>
      <c r="AA564" s="180" t="s">
        <v>4077</v>
      </c>
      <c r="AB564" s="209"/>
    </row>
    <row r="565" spans="1:28" ht="15.75" customHeight="1" x14ac:dyDescent="0.2">
      <c r="A565" s="208">
        <v>42699</v>
      </c>
      <c r="B565" s="181"/>
      <c r="C565" s="180" t="s">
        <v>3551</v>
      </c>
      <c r="D565" s="181" t="s">
        <v>249</v>
      </c>
      <c r="E565" s="181" t="s">
        <v>3552</v>
      </c>
      <c r="F565" s="181" t="s">
        <v>3553</v>
      </c>
      <c r="G565" s="135" t="s">
        <v>187</v>
      </c>
      <c r="H565" s="180" t="s">
        <v>3554</v>
      </c>
      <c r="I565" s="190">
        <v>42712</v>
      </c>
      <c r="J565" s="180" t="s">
        <v>30</v>
      </c>
      <c r="K565" s="163"/>
      <c r="L565" s="181"/>
      <c r="M565" s="180" t="s">
        <v>190</v>
      </c>
      <c r="N565" s="180" t="s">
        <v>4133</v>
      </c>
      <c r="O565" s="163"/>
      <c r="P565" s="181"/>
      <c r="Q565" s="181"/>
      <c r="R565" s="181"/>
      <c r="S565" s="190">
        <v>42741</v>
      </c>
      <c r="T565" s="181"/>
      <c r="U565" s="181"/>
      <c r="V565" s="193">
        <v>2217.37</v>
      </c>
      <c r="W565" s="200">
        <v>0</v>
      </c>
      <c r="X565" s="180" t="s">
        <v>254</v>
      </c>
      <c r="Y565" s="205">
        <v>0</v>
      </c>
      <c r="Z565" s="200">
        <v>2217.37</v>
      </c>
      <c r="AA565" s="180" t="s">
        <v>39</v>
      </c>
      <c r="AB565" s="209"/>
    </row>
    <row r="566" spans="1:28" ht="15.75" customHeight="1" x14ac:dyDescent="0.2">
      <c r="A566" s="208">
        <v>42712</v>
      </c>
      <c r="B566" s="181"/>
      <c r="C566" s="180" t="s">
        <v>3558</v>
      </c>
      <c r="D566" s="181" t="s">
        <v>291</v>
      </c>
      <c r="E566" s="181" t="s">
        <v>3559</v>
      </c>
      <c r="F566" s="181" t="s">
        <v>3560</v>
      </c>
      <c r="G566" s="135" t="s">
        <v>187</v>
      </c>
      <c r="H566" s="180" t="s">
        <v>3561</v>
      </c>
      <c r="I566" s="190">
        <v>42742</v>
      </c>
      <c r="J566" s="180" t="s">
        <v>36</v>
      </c>
      <c r="K566" s="163"/>
      <c r="L566" s="181"/>
      <c r="M566" s="180"/>
      <c r="N566" s="180" t="s">
        <v>254</v>
      </c>
      <c r="O566" s="163"/>
      <c r="P566" s="181"/>
      <c r="Q566" s="181"/>
      <c r="R566" s="181"/>
      <c r="S566" s="190">
        <v>42765</v>
      </c>
      <c r="T566" s="181"/>
      <c r="U566" s="181"/>
      <c r="V566" s="193">
        <v>878.96</v>
      </c>
      <c r="W566" s="200">
        <v>0</v>
      </c>
      <c r="X566" s="178" t="s">
        <v>4246</v>
      </c>
      <c r="Y566" s="205">
        <v>0</v>
      </c>
      <c r="Z566" s="200">
        <v>0</v>
      </c>
      <c r="AA566" s="180" t="s">
        <v>39</v>
      </c>
      <c r="AB566" s="209"/>
    </row>
    <row r="567" spans="1:28" ht="15.75" customHeight="1" x14ac:dyDescent="0.2">
      <c r="A567" s="208">
        <v>42709</v>
      </c>
      <c r="B567" s="181"/>
      <c r="C567" s="180" t="s">
        <v>3571</v>
      </c>
      <c r="D567" s="181" t="s">
        <v>294</v>
      </c>
      <c r="E567" s="181" t="s">
        <v>3458</v>
      </c>
      <c r="F567" s="181" t="s">
        <v>3572</v>
      </c>
      <c r="G567" s="135" t="s">
        <v>187</v>
      </c>
      <c r="H567" s="180" t="s">
        <v>3573</v>
      </c>
      <c r="I567" s="190">
        <v>42755</v>
      </c>
      <c r="J567" s="180" t="s">
        <v>30</v>
      </c>
      <c r="K567" s="163"/>
      <c r="L567" s="181"/>
      <c r="M567" s="180" t="s">
        <v>190</v>
      </c>
      <c r="N567" s="180" t="s">
        <v>4134</v>
      </c>
      <c r="O567" s="163"/>
      <c r="P567" s="181"/>
      <c r="Q567" s="181"/>
      <c r="R567" s="181"/>
      <c r="S567" s="190">
        <v>42739</v>
      </c>
      <c r="T567" s="181"/>
      <c r="U567" s="181"/>
      <c r="V567" s="193">
        <v>536.4</v>
      </c>
      <c r="W567" s="200">
        <v>0</v>
      </c>
      <c r="X567" s="180" t="s">
        <v>4245</v>
      </c>
      <c r="Y567" s="205">
        <v>0</v>
      </c>
      <c r="Z567" s="200">
        <v>536.4</v>
      </c>
      <c r="AA567" s="180" t="s">
        <v>39</v>
      </c>
      <c r="AB567" s="209"/>
    </row>
    <row r="568" spans="1:28" ht="15.75" customHeight="1" x14ac:dyDescent="0.2">
      <c r="A568" s="208">
        <v>42682</v>
      </c>
      <c r="B568" s="181"/>
      <c r="C568" s="180" t="s">
        <v>3565</v>
      </c>
      <c r="D568" s="181" t="s">
        <v>275</v>
      </c>
      <c r="E568" s="181" t="s">
        <v>3566</v>
      </c>
      <c r="F568" s="181" t="s">
        <v>3567</v>
      </c>
      <c r="G568" s="135" t="s">
        <v>187</v>
      </c>
      <c r="H568" s="180" t="s">
        <v>3568</v>
      </c>
      <c r="I568" s="190">
        <v>42747</v>
      </c>
      <c r="J568" s="180" t="s">
        <v>36</v>
      </c>
      <c r="K568" s="163"/>
      <c r="L568" s="181"/>
      <c r="M568" s="180"/>
      <c r="N568" s="180" t="s">
        <v>254</v>
      </c>
      <c r="O568" s="163"/>
      <c r="P568" s="181"/>
      <c r="Q568" s="181"/>
      <c r="R568" s="181"/>
      <c r="S568" s="190">
        <v>42741</v>
      </c>
      <c r="T568" s="181"/>
      <c r="U568" s="181"/>
      <c r="V568" s="193">
        <v>1893.67</v>
      </c>
      <c r="W568" s="200">
        <v>0</v>
      </c>
      <c r="X568" s="180" t="s">
        <v>254</v>
      </c>
      <c r="Y568" s="205">
        <v>0</v>
      </c>
      <c r="Z568" s="200">
        <v>0</v>
      </c>
      <c r="AA568" s="180" t="s">
        <v>39</v>
      </c>
      <c r="AB568" s="209"/>
    </row>
    <row r="569" spans="1:28" ht="15.75" customHeight="1" x14ac:dyDescent="0.2">
      <c r="A569" s="208">
        <v>42705</v>
      </c>
      <c r="B569" s="181"/>
      <c r="C569" s="180" t="s">
        <v>3562</v>
      </c>
      <c r="D569" s="181" t="s">
        <v>249</v>
      </c>
      <c r="E569" s="181" t="s">
        <v>2645</v>
      </c>
      <c r="F569" s="181" t="s">
        <v>4123</v>
      </c>
      <c r="G569" s="135" t="s">
        <v>187</v>
      </c>
      <c r="H569" s="180" t="s">
        <v>3563</v>
      </c>
      <c r="I569" s="190">
        <v>42711</v>
      </c>
      <c r="J569" s="180" t="s">
        <v>30</v>
      </c>
      <c r="K569" s="163"/>
      <c r="L569" s="181"/>
      <c r="M569" s="180" t="s">
        <v>190</v>
      </c>
      <c r="N569" s="180" t="s">
        <v>2020</v>
      </c>
      <c r="O569" s="163"/>
      <c r="P569" s="181"/>
      <c r="Q569" s="181"/>
      <c r="R569" s="181"/>
      <c r="S569" s="190">
        <v>42741</v>
      </c>
      <c r="T569" s="181"/>
      <c r="U569" s="181"/>
      <c r="V569" s="193">
        <v>2771.72</v>
      </c>
      <c r="W569" s="200">
        <v>0</v>
      </c>
      <c r="X569" s="180" t="s">
        <v>254</v>
      </c>
      <c r="Y569" s="205">
        <v>0</v>
      </c>
      <c r="Z569" s="200">
        <v>2771.72</v>
      </c>
      <c r="AA569" s="180" t="s">
        <v>39</v>
      </c>
      <c r="AB569" s="209"/>
    </row>
    <row r="570" spans="1:28" ht="15.75" customHeight="1" x14ac:dyDescent="0.2">
      <c r="A570" s="208">
        <v>42714</v>
      </c>
      <c r="B570" s="181"/>
      <c r="C570" s="180" t="s">
        <v>3564</v>
      </c>
      <c r="D570" s="181" t="s">
        <v>249</v>
      </c>
      <c r="E570" s="181" t="s">
        <v>1457</v>
      </c>
      <c r="F570" s="181" t="s">
        <v>1458</v>
      </c>
      <c r="G570" s="135" t="s">
        <v>187</v>
      </c>
      <c r="H570" s="180" t="s">
        <v>3457</v>
      </c>
      <c r="I570" s="190">
        <v>42745</v>
      </c>
      <c r="J570" s="180" t="s">
        <v>30</v>
      </c>
      <c r="K570" s="163"/>
      <c r="L570" s="181"/>
      <c r="M570" s="180" t="s">
        <v>190</v>
      </c>
      <c r="N570" s="180" t="s">
        <v>377</v>
      </c>
      <c r="O570" s="163"/>
      <c r="P570" s="181" t="s">
        <v>629</v>
      </c>
      <c r="Q570" s="181"/>
      <c r="R570" s="181"/>
      <c r="S570" s="190">
        <v>42741</v>
      </c>
      <c r="T570" s="181"/>
      <c r="U570" s="181"/>
      <c r="V570" s="193">
        <v>1755.41</v>
      </c>
      <c r="W570" s="200">
        <v>0</v>
      </c>
      <c r="X570" s="180" t="s">
        <v>254</v>
      </c>
      <c r="Y570" s="205">
        <v>0</v>
      </c>
      <c r="Z570" s="200">
        <v>1755.41</v>
      </c>
      <c r="AA570" s="180" t="s">
        <v>39</v>
      </c>
      <c r="AB570" s="209"/>
    </row>
    <row r="571" spans="1:28" ht="15.75" customHeight="1" x14ac:dyDescent="0.2">
      <c r="A571" s="208">
        <v>42715</v>
      </c>
      <c r="B571" s="181"/>
      <c r="C571" s="180" t="s">
        <v>3973</v>
      </c>
      <c r="D571" s="181" t="s">
        <v>256</v>
      </c>
      <c r="E571" s="181" t="s">
        <v>3974</v>
      </c>
      <c r="F571" s="181" t="s">
        <v>1262</v>
      </c>
      <c r="G571" s="135" t="s">
        <v>187</v>
      </c>
      <c r="H571" s="180" t="s">
        <v>3975</v>
      </c>
      <c r="I571" s="190">
        <v>42772</v>
      </c>
      <c r="J571" s="180" t="s">
        <v>30</v>
      </c>
      <c r="K571" s="163"/>
      <c r="L571" s="181"/>
      <c r="M571" s="180" t="s">
        <v>181</v>
      </c>
      <c r="N571" s="180" t="s">
        <v>2225</v>
      </c>
      <c r="O571" s="163"/>
      <c r="P571" s="181"/>
      <c r="Q571" s="181"/>
      <c r="R571" s="181"/>
      <c r="S571" s="190">
        <v>42797</v>
      </c>
      <c r="T571" s="181"/>
      <c r="U571" s="181"/>
      <c r="V571" s="193">
        <v>1680</v>
      </c>
      <c r="W571" s="200">
        <v>0</v>
      </c>
      <c r="X571" s="180" t="s">
        <v>254</v>
      </c>
      <c r="Y571" s="205">
        <v>0</v>
      </c>
      <c r="Z571" s="200">
        <v>1680</v>
      </c>
      <c r="AA571" s="180" t="s">
        <v>39</v>
      </c>
      <c r="AB571" s="209"/>
    </row>
    <row r="572" spans="1:28" ht="15.75" customHeight="1" x14ac:dyDescent="0.2">
      <c r="A572" s="208">
        <v>42718</v>
      </c>
      <c r="B572" s="181"/>
      <c r="C572" s="180" t="s">
        <v>4091</v>
      </c>
      <c r="D572" s="181" t="s">
        <v>261</v>
      </c>
      <c r="E572" s="181" t="s">
        <v>772</v>
      </c>
      <c r="F572" s="181" t="s">
        <v>773</v>
      </c>
      <c r="G572" s="135" t="s">
        <v>187</v>
      </c>
      <c r="H572" s="180" t="s">
        <v>3574</v>
      </c>
      <c r="I572" s="190">
        <v>42772</v>
      </c>
      <c r="J572" s="180" t="s">
        <v>30</v>
      </c>
      <c r="K572" s="163"/>
      <c r="L572" s="181"/>
      <c r="M572" s="180" t="s">
        <v>190</v>
      </c>
      <c r="N572" s="180" t="s">
        <v>4204</v>
      </c>
      <c r="O572" s="163"/>
      <c r="P572" s="181"/>
      <c r="Q572" s="181"/>
      <c r="R572" s="181"/>
      <c r="S572" s="190">
        <v>42754</v>
      </c>
      <c r="T572" s="181"/>
      <c r="U572" s="181"/>
      <c r="V572" s="193">
        <v>1444.52</v>
      </c>
      <c r="W572" s="200">
        <v>0</v>
      </c>
      <c r="X572" s="180" t="s">
        <v>254</v>
      </c>
      <c r="Y572" s="205">
        <v>0</v>
      </c>
      <c r="Z572" s="200">
        <v>1444.52</v>
      </c>
      <c r="AA572" s="180" t="s">
        <v>39</v>
      </c>
      <c r="AB572" s="209"/>
    </row>
    <row r="573" spans="1:28" ht="15.75" customHeight="1" x14ac:dyDescent="0.2">
      <c r="A573" s="208">
        <v>42713</v>
      </c>
      <c r="B573" s="181"/>
      <c r="C573" s="180" t="s">
        <v>3575</v>
      </c>
      <c r="D573" s="181" t="s">
        <v>249</v>
      </c>
      <c r="E573" s="181" t="s">
        <v>3455</v>
      </c>
      <c r="F573" s="181" t="s">
        <v>3456</v>
      </c>
      <c r="G573" s="135" t="s">
        <v>187</v>
      </c>
      <c r="H573" s="180" t="s">
        <v>3576</v>
      </c>
      <c r="I573" s="190">
        <v>42713</v>
      </c>
      <c r="J573" s="180" t="s">
        <v>30</v>
      </c>
      <c r="K573" s="163"/>
      <c r="L573" s="181"/>
      <c r="M573" s="180" t="s">
        <v>190</v>
      </c>
      <c r="N573" s="180" t="s">
        <v>4135</v>
      </c>
      <c r="O573" s="163"/>
      <c r="P573" s="181"/>
      <c r="Q573" s="181"/>
      <c r="R573" s="181"/>
      <c r="S573" s="190">
        <v>42741</v>
      </c>
      <c r="T573" s="181"/>
      <c r="U573" s="181"/>
      <c r="V573" s="193">
        <v>1385.86</v>
      </c>
      <c r="W573" s="200">
        <v>0</v>
      </c>
      <c r="X573" s="180" t="s">
        <v>254</v>
      </c>
      <c r="Y573" s="205">
        <v>0</v>
      </c>
      <c r="Z573" s="200">
        <v>1385.86</v>
      </c>
      <c r="AA573" s="180" t="s">
        <v>39</v>
      </c>
      <c r="AB573" s="209"/>
    </row>
    <row r="574" spans="1:28" ht="15.75" customHeight="1" x14ac:dyDescent="0.2">
      <c r="A574" s="208">
        <v>42664</v>
      </c>
      <c r="B574" s="181"/>
      <c r="C574" s="180" t="s">
        <v>3995</v>
      </c>
      <c r="D574" s="181" t="s">
        <v>256</v>
      </c>
      <c r="E574" s="181" t="s">
        <v>3996</v>
      </c>
      <c r="F574" s="181" t="s">
        <v>3997</v>
      </c>
      <c r="G574" s="135" t="s">
        <v>187</v>
      </c>
      <c r="H574" s="180" t="s">
        <v>3998</v>
      </c>
      <c r="I574" s="190">
        <v>42698</v>
      </c>
      <c r="J574" s="180" t="s">
        <v>30</v>
      </c>
      <c r="K574" s="163"/>
      <c r="L574" s="181"/>
      <c r="M574" s="180" t="s">
        <v>186</v>
      </c>
      <c r="N574" s="180" t="s">
        <v>4203</v>
      </c>
      <c r="O574" s="163"/>
      <c r="P574" s="181"/>
      <c r="Q574" s="181"/>
      <c r="R574" s="181"/>
      <c r="S574" s="190">
        <v>42804</v>
      </c>
      <c r="T574" s="181"/>
      <c r="U574" s="181"/>
      <c r="V574" s="193">
        <v>3856.8</v>
      </c>
      <c r="W574" s="200">
        <v>0</v>
      </c>
      <c r="X574" s="180" t="s">
        <v>254</v>
      </c>
      <c r="Y574" s="205">
        <v>0</v>
      </c>
      <c r="Z574" s="200">
        <v>3856.8</v>
      </c>
      <c r="AA574" s="180" t="s">
        <v>39</v>
      </c>
      <c r="AB574" s="209"/>
    </row>
    <row r="575" spans="1:28" ht="15.75" customHeight="1" x14ac:dyDescent="0.2">
      <c r="A575" s="208">
        <v>42716</v>
      </c>
      <c r="B575" s="181"/>
      <c r="C575" s="180" t="s">
        <v>3577</v>
      </c>
      <c r="D575" s="181" t="s">
        <v>291</v>
      </c>
      <c r="E575" s="181" t="s">
        <v>1898</v>
      </c>
      <c r="F575" s="181" t="s">
        <v>1899</v>
      </c>
      <c r="G575" s="135" t="s">
        <v>187</v>
      </c>
      <c r="H575" s="180" t="s">
        <v>3578</v>
      </c>
      <c r="I575" s="190">
        <v>42757</v>
      </c>
      <c r="J575" s="180" t="s">
        <v>36</v>
      </c>
      <c r="K575" s="163"/>
      <c r="L575" s="181"/>
      <c r="M575" s="180"/>
      <c r="N575" s="180" t="s">
        <v>254</v>
      </c>
      <c r="O575" s="163"/>
      <c r="P575" s="181"/>
      <c r="Q575" s="181"/>
      <c r="R575" s="181"/>
      <c r="S575" s="190">
        <v>42758</v>
      </c>
      <c r="T575" s="181"/>
      <c r="U575" s="181"/>
      <c r="V575" s="193">
        <v>895.05</v>
      </c>
      <c r="W575" s="200">
        <v>0</v>
      </c>
      <c r="X575" s="178" t="s">
        <v>4246</v>
      </c>
      <c r="Y575" s="205">
        <v>0</v>
      </c>
      <c r="Z575" s="200">
        <v>0</v>
      </c>
      <c r="AA575" s="180" t="s">
        <v>39</v>
      </c>
      <c r="AB575" s="209"/>
    </row>
    <row r="576" spans="1:28" ht="15.75" customHeight="1" x14ac:dyDescent="0.2">
      <c r="A576" s="208">
        <v>42706</v>
      </c>
      <c r="B576" s="181"/>
      <c r="C576" s="180" t="s">
        <v>3588</v>
      </c>
      <c r="D576" s="181" t="s">
        <v>261</v>
      </c>
      <c r="E576" s="181" t="s">
        <v>454</v>
      </c>
      <c r="F576" s="181" t="s">
        <v>455</v>
      </c>
      <c r="G576" s="135" t="s">
        <v>187</v>
      </c>
      <c r="H576" s="180" t="s">
        <v>3589</v>
      </c>
      <c r="I576" s="190">
        <v>42772</v>
      </c>
      <c r="J576" s="180" t="s">
        <v>30</v>
      </c>
      <c r="K576" s="163"/>
      <c r="L576" s="181"/>
      <c r="M576" s="180" t="s">
        <v>190</v>
      </c>
      <c r="N576" s="180" t="s">
        <v>456</v>
      </c>
      <c r="O576" s="163"/>
      <c r="P576" s="181"/>
      <c r="Q576" s="181"/>
      <c r="R576" s="181"/>
      <c r="S576" s="190">
        <v>42754</v>
      </c>
      <c r="T576" s="181"/>
      <c r="U576" s="181"/>
      <c r="V576" s="193">
        <v>1699.45</v>
      </c>
      <c r="W576" s="200">
        <v>0</v>
      </c>
      <c r="X576" s="180" t="s">
        <v>254</v>
      </c>
      <c r="Y576" s="205">
        <v>0</v>
      </c>
      <c r="Z576" s="200">
        <v>1699.45</v>
      </c>
      <c r="AA576" s="180" t="s">
        <v>39</v>
      </c>
      <c r="AB576" s="209"/>
    </row>
    <row r="577" spans="1:28" ht="15.75" customHeight="1" x14ac:dyDescent="0.2">
      <c r="A577" s="208">
        <v>42720</v>
      </c>
      <c r="B577" s="181"/>
      <c r="C577" s="180" t="s">
        <v>3579</v>
      </c>
      <c r="D577" s="181" t="s">
        <v>304</v>
      </c>
      <c r="E577" s="181" t="s">
        <v>307</v>
      </c>
      <c r="F577" s="181" t="s">
        <v>308</v>
      </c>
      <c r="G577" s="135" t="s">
        <v>187</v>
      </c>
      <c r="H577" s="180" t="s">
        <v>3580</v>
      </c>
      <c r="I577" s="190">
        <v>42760</v>
      </c>
      <c r="J577" s="180" t="s">
        <v>31</v>
      </c>
      <c r="K577" s="163"/>
      <c r="L577" s="181"/>
      <c r="M577" s="180" t="s">
        <v>37</v>
      </c>
      <c r="N577" s="180" t="s">
        <v>4136</v>
      </c>
      <c r="O577" s="163"/>
      <c r="P577" s="181"/>
      <c r="Q577" s="181"/>
      <c r="R577" s="181"/>
      <c r="S577" s="190">
        <v>42739</v>
      </c>
      <c r="T577" s="181"/>
      <c r="U577" s="181"/>
      <c r="V577" s="193">
        <v>1188</v>
      </c>
      <c r="W577" s="200">
        <v>0</v>
      </c>
      <c r="X577" s="180" t="s">
        <v>254</v>
      </c>
      <c r="Y577" s="205">
        <v>1188</v>
      </c>
      <c r="Z577" s="200">
        <v>0</v>
      </c>
      <c r="AA577" s="180" t="s">
        <v>39</v>
      </c>
      <c r="AB577" s="209"/>
    </row>
    <row r="578" spans="1:28" ht="15.75" customHeight="1" x14ac:dyDescent="0.2">
      <c r="A578" s="208">
        <v>42719</v>
      </c>
      <c r="B578" s="181"/>
      <c r="C578" s="180" t="s">
        <v>3581</v>
      </c>
      <c r="D578" s="181" t="s">
        <v>261</v>
      </c>
      <c r="E578" s="181" t="s">
        <v>3582</v>
      </c>
      <c r="F578" s="181" t="s">
        <v>3583</v>
      </c>
      <c r="G578" s="135" t="s">
        <v>187</v>
      </c>
      <c r="H578" s="180" t="s">
        <v>3584</v>
      </c>
      <c r="I578" s="190">
        <v>42726</v>
      </c>
      <c r="J578" s="180" t="s">
        <v>30</v>
      </c>
      <c r="K578" s="163"/>
      <c r="L578" s="181"/>
      <c r="M578" s="180" t="s">
        <v>190</v>
      </c>
      <c r="N578" s="180" t="s">
        <v>4133</v>
      </c>
      <c r="O578" s="163"/>
      <c r="P578" s="181"/>
      <c r="Q578" s="181"/>
      <c r="R578" s="181"/>
      <c r="S578" s="190">
        <v>42754</v>
      </c>
      <c r="T578" s="181"/>
      <c r="U578" s="181"/>
      <c r="V578" s="193">
        <v>1444.52</v>
      </c>
      <c r="W578" s="200">
        <v>0</v>
      </c>
      <c r="X578" s="180" t="s">
        <v>254</v>
      </c>
      <c r="Y578" s="205">
        <v>0</v>
      </c>
      <c r="Z578" s="200">
        <v>1444.52</v>
      </c>
      <c r="AA578" s="180" t="s">
        <v>39</v>
      </c>
      <c r="AB578" s="209"/>
    </row>
    <row r="579" spans="1:28" ht="15.75" customHeight="1" x14ac:dyDescent="0.2">
      <c r="A579" s="208">
        <v>42722</v>
      </c>
      <c r="B579" s="181"/>
      <c r="C579" s="180" t="s">
        <v>4092</v>
      </c>
      <c r="D579" s="181" t="s">
        <v>441</v>
      </c>
      <c r="E579" s="181" t="s">
        <v>3585</v>
      </c>
      <c r="F579" s="181" t="s">
        <v>3586</v>
      </c>
      <c r="G579" s="135" t="s">
        <v>187</v>
      </c>
      <c r="H579" s="180" t="s">
        <v>3587</v>
      </c>
      <c r="I579" s="190">
        <v>42721</v>
      </c>
      <c r="J579" s="180" t="s">
        <v>36</v>
      </c>
      <c r="K579" s="163"/>
      <c r="L579" s="181"/>
      <c r="M579" s="180"/>
      <c r="N579" s="180" t="s">
        <v>254</v>
      </c>
      <c r="O579" s="163"/>
      <c r="P579" s="181"/>
      <c r="Q579" s="181"/>
      <c r="R579" s="181"/>
      <c r="S579" s="190">
        <v>42765</v>
      </c>
      <c r="T579" s="181"/>
      <c r="U579" s="181"/>
      <c r="V579" s="193">
        <v>1326.78</v>
      </c>
      <c r="W579" s="200">
        <v>0</v>
      </c>
      <c r="X579" s="180" t="s">
        <v>254</v>
      </c>
      <c r="Y579" s="205">
        <v>0</v>
      </c>
      <c r="Z579" s="200">
        <v>0</v>
      </c>
      <c r="AA579" s="180" t="s">
        <v>4077</v>
      </c>
      <c r="AB579" s="209"/>
    </row>
    <row r="580" spans="1:28" ht="15.75" customHeight="1" x14ac:dyDescent="0.2">
      <c r="A580" s="208">
        <v>42720</v>
      </c>
      <c r="B580" s="181"/>
      <c r="C580" s="180" t="s">
        <v>3592</v>
      </c>
      <c r="D580" s="181" t="s">
        <v>249</v>
      </c>
      <c r="E580" s="181" t="s">
        <v>3593</v>
      </c>
      <c r="F580" s="181" t="s">
        <v>3594</v>
      </c>
      <c r="G580" s="135" t="s">
        <v>187</v>
      </c>
      <c r="H580" s="180" t="s">
        <v>3595</v>
      </c>
      <c r="I580" s="190">
        <v>42739</v>
      </c>
      <c r="J580" s="180" t="s">
        <v>30</v>
      </c>
      <c r="K580" s="163"/>
      <c r="L580" s="181"/>
      <c r="M580" s="180" t="s">
        <v>190</v>
      </c>
      <c r="N580" s="180" t="s">
        <v>421</v>
      </c>
      <c r="O580" s="163"/>
      <c r="P580" s="181"/>
      <c r="Q580" s="181"/>
      <c r="R580" s="181"/>
      <c r="S580" s="190">
        <v>42767</v>
      </c>
      <c r="T580" s="181"/>
      <c r="U580" s="181"/>
      <c r="V580" s="193">
        <v>2835.58</v>
      </c>
      <c r="W580" s="200">
        <v>0</v>
      </c>
      <c r="X580" s="180" t="s">
        <v>254</v>
      </c>
      <c r="Y580" s="205">
        <v>0</v>
      </c>
      <c r="Z580" s="200">
        <v>2835.58</v>
      </c>
      <c r="AA580" s="180" t="s">
        <v>39</v>
      </c>
      <c r="AB580" s="209"/>
    </row>
    <row r="581" spans="1:28" ht="15.75" customHeight="1" x14ac:dyDescent="0.2">
      <c r="A581" s="208">
        <v>42571</v>
      </c>
      <c r="B581" s="181"/>
      <c r="C581" s="180" t="s">
        <v>3596</v>
      </c>
      <c r="D581" s="181" t="s">
        <v>249</v>
      </c>
      <c r="E581" s="181" t="s">
        <v>3464</v>
      </c>
      <c r="F581" s="181" t="s">
        <v>3597</v>
      </c>
      <c r="G581" s="135" t="s">
        <v>187</v>
      </c>
      <c r="H581" s="180" t="s">
        <v>3598</v>
      </c>
      <c r="I581" s="190">
        <v>42646</v>
      </c>
      <c r="J581" s="180" t="s">
        <v>31</v>
      </c>
      <c r="K581" s="163"/>
      <c r="L581" s="181"/>
      <c r="M581" s="180" t="s">
        <v>33</v>
      </c>
      <c r="N581" s="180" t="s">
        <v>4202</v>
      </c>
      <c r="O581" s="163"/>
      <c r="P581" s="181"/>
      <c r="Q581" s="181"/>
      <c r="R581" s="181"/>
      <c r="S581" s="190">
        <v>42741</v>
      </c>
      <c r="T581" s="181"/>
      <c r="U581" s="181"/>
      <c r="V581" s="193">
        <v>2771.72</v>
      </c>
      <c r="W581" s="200">
        <v>0</v>
      </c>
      <c r="X581" s="180" t="s">
        <v>254</v>
      </c>
      <c r="Y581" s="205">
        <v>2771.72</v>
      </c>
      <c r="Z581" s="200">
        <v>0</v>
      </c>
      <c r="AA581" s="180" t="s">
        <v>39</v>
      </c>
      <c r="AB581" s="209"/>
    </row>
    <row r="582" spans="1:28" ht="15.75" customHeight="1" x14ac:dyDescent="0.2">
      <c r="A582" s="208">
        <v>42719</v>
      </c>
      <c r="B582" s="181"/>
      <c r="C582" s="180" t="s">
        <v>3610</v>
      </c>
      <c r="D582" s="181" t="s">
        <v>714</v>
      </c>
      <c r="E582" s="181" t="s">
        <v>2241</v>
      </c>
      <c r="F582" s="181" t="s">
        <v>2242</v>
      </c>
      <c r="G582" s="135" t="s">
        <v>187</v>
      </c>
      <c r="H582" s="180" t="s">
        <v>3611</v>
      </c>
      <c r="I582" s="190">
        <v>42754</v>
      </c>
      <c r="J582" s="180" t="s">
        <v>30</v>
      </c>
      <c r="K582" s="163"/>
      <c r="L582" s="181"/>
      <c r="M582" s="180" t="s">
        <v>186</v>
      </c>
      <c r="N582" s="180" t="s">
        <v>2486</v>
      </c>
      <c r="O582" s="163"/>
      <c r="P582" s="181" t="s">
        <v>4173</v>
      </c>
      <c r="Q582" s="181"/>
      <c r="R582" s="181"/>
      <c r="S582" s="190">
        <v>42752</v>
      </c>
      <c r="T582" s="181"/>
      <c r="U582" s="181"/>
      <c r="V582" s="193">
        <v>1656.3</v>
      </c>
      <c r="W582" s="200">
        <v>0</v>
      </c>
      <c r="X582" s="178" t="s">
        <v>4246</v>
      </c>
      <c r="Y582" s="205">
        <v>0</v>
      </c>
      <c r="Z582" s="200">
        <v>1656.3</v>
      </c>
      <c r="AA582" s="180" t="s">
        <v>39</v>
      </c>
      <c r="AB582" s="209"/>
    </row>
    <row r="583" spans="1:28" ht="15.75" customHeight="1" x14ac:dyDescent="0.2">
      <c r="A583" s="208">
        <v>42720</v>
      </c>
      <c r="B583" s="181"/>
      <c r="C583" s="180" t="s">
        <v>3599</v>
      </c>
      <c r="D583" s="181" t="s">
        <v>697</v>
      </c>
      <c r="E583" s="181" t="s">
        <v>3600</v>
      </c>
      <c r="F583" s="181" t="s">
        <v>3601</v>
      </c>
      <c r="G583" s="135" t="s">
        <v>187</v>
      </c>
      <c r="H583" s="180" t="s">
        <v>3602</v>
      </c>
      <c r="I583" s="190">
        <v>42748</v>
      </c>
      <c r="J583" s="180" t="s">
        <v>36</v>
      </c>
      <c r="K583" s="163"/>
      <c r="L583" s="181"/>
      <c r="M583" s="180"/>
      <c r="N583" s="180"/>
      <c r="O583" s="163"/>
      <c r="P583" s="181"/>
      <c r="Q583" s="181"/>
      <c r="R583" s="181"/>
      <c r="S583" s="190">
        <v>42744</v>
      </c>
      <c r="T583" s="181"/>
      <c r="U583" s="181"/>
      <c r="V583" s="193">
        <v>1173.81</v>
      </c>
      <c r="W583" s="200">
        <v>0</v>
      </c>
      <c r="X583" s="180"/>
      <c r="Y583" s="205">
        <v>0</v>
      </c>
      <c r="Z583" s="200">
        <v>0</v>
      </c>
      <c r="AA583" s="180" t="s">
        <v>39</v>
      </c>
      <c r="AB583" s="209"/>
    </row>
    <row r="584" spans="1:28" ht="15.75" customHeight="1" x14ac:dyDescent="0.2">
      <c r="A584" s="208">
        <v>42723</v>
      </c>
      <c r="B584" s="181"/>
      <c r="C584" s="180" t="s">
        <v>3603</v>
      </c>
      <c r="D584" s="181" t="s">
        <v>441</v>
      </c>
      <c r="E584" s="181" t="s">
        <v>2103</v>
      </c>
      <c r="F584" s="181" t="s">
        <v>2104</v>
      </c>
      <c r="G584" s="135" t="s">
        <v>187</v>
      </c>
      <c r="H584" s="180" t="s">
        <v>3604</v>
      </c>
      <c r="I584" s="190">
        <v>42783</v>
      </c>
      <c r="J584" s="180" t="s">
        <v>31</v>
      </c>
      <c r="K584" s="163"/>
      <c r="L584" s="181"/>
      <c r="M584" s="180" t="s">
        <v>37</v>
      </c>
      <c r="N584" s="180" t="s">
        <v>4137</v>
      </c>
      <c r="O584" s="163"/>
      <c r="P584" s="181" t="s">
        <v>1907</v>
      </c>
      <c r="Q584" s="181"/>
      <c r="R584" s="181" t="s">
        <v>968</v>
      </c>
      <c r="S584" s="190">
        <v>42748</v>
      </c>
      <c r="T584" s="181"/>
      <c r="U584" s="181"/>
      <c r="V584" s="193">
        <v>1486.8</v>
      </c>
      <c r="W584" s="200">
        <v>0</v>
      </c>
      <c r="X584" s="180" t="s">
        <v>254</v>
      </c>
      <c r="Y584" s="205">
        <v>1486.8</v>
      </c>
      <c r="Z584" s="200">
        <v>0</v>
      </c>
      <c r="AA584" s="180" t="s">
        <v>39</v>
      </c>
      <c r="AB584" s="209"/>
    </row>
    <row r="585" spans="1:28" ht="15.75" customHeight="1" x14ac:dyDescent="0.2">
      <c r="A585" s="208">
        <v>42720</v>
      </c>
      <c r="B585" s="181"/>
      <c r="C585" s="180" t="s">
        <v>3435</v>
      </c>
      <c r="D585" s="181" t="s">
        <v>325</v>
      </c>
      <c r="E585" s="181" t="s">
        <v>342</v>
      </c>
      <c r="F585" s="181" t="s">
        <v>343</v>
      </c>
      <c r="G585" s="135" t="s">
        <v>187</v>
      </c>
      <c r="H585" s="180" t="s">
        <v>3436</v>
      </c>
      <c r="I585" s="190">
        <v>42790</v>
      </c>
      <c r="J585" s="180" t="s">
        <v>36</v>
      </c>
      <c r="K585" s="163"/>
      <c r="L585" s="181"/>
      <c r="M585" s="180"/>
      <c r="N585" s="180" t="s">
        <v>254</v>
      </c>
      <c r="O585" s="163"/>
      <c r="P585" s="181"/>
      <c r="Q585" s="181"/>
      <c r="R585" s="181"/>
      <c r="S585" s="190">
        <v>42751</v>
      </c>
      <c r="T585" s="181"/>
      <c r="U585" s="181"/>
      <c r="V585" s="193">
        <v>1184.6199999999999</v>
      </c>
      <c r="W585" s="200">
        <v>0</v>
      </c>
      <c r="X585" s="180" t="s">
        <v>4248</v>
      </c>
      <c r="Y585" s="205">
        <v>0</v>
      </c>
      <c r="Z585" s="200">
        <v>0</v>
      </c>
      <c r="AA585" s="180" t="s">
        <v>39</v>
      </c>
      <c r="AB585" s="209"/>
    </row>
    <row r="586" spans="1:28" ht="15.75" customHeight="1" x14ac:dyDescent="0.2">
      <c r="A586" s="208">
        <v>42725</v>
      </c>
      <c r="B586" s="181"/>
      <c r="C586" s="180" t="s">
        <v>4093</v>
      </c>
      <c r="D586" s="181" t="s">
        <v>249</v>
      </c>
      <c r="E586" s="181" t="s">
        <v>3612</v>
      </c>
      <c r="F586" s="181" t="s">
        <v>3613</v>
      </c>
      <c r="G586" s="135" t="s">
        <v>187</v>
      </c>
      <c r="H586" s="180" t="s">
        <v>3614</v>
      </c>
      <c r="I586" s="190">
        <v>42737</v>
      </c>
      <c r="J586" s="180" t="s">
        <v>30</v>
      </c>
      <c r="K586" s="163"/>
      <c r="L586" s="181"/>
      <c r="M586" s="180" t="s">
        <v>190</v>
      </c>
      <c r="N586" s="180" t="s">
        <v>933</v>
      </c>
      <c r="O586" s="163"/>
      <c r="P586" s="181"/>
      <c r="Q586" s="181"/>
      <c r="R586" s="181"/>
      <c r="S586" s="190">
        <v>42751</v>
      </c>
      <c r="T586" s="181"/>
      <c r="U586" s="181"/>
      <c r="V586" s="193">
        <v>1385.86</v>
      </c>
      <c r="W586" s="200">
        <v>0</v>
      </c>
      <c r="X586" s="180" t="s">
        <v>254</v>
      </c>
      <c r="Y586" s="205">
        <v>0</v>
      </c>
      <c r="Z586" s="200">
        <v>1385.86</v>
      </c>
      <c r="AA586" s="180" t="s">
        <v>39</v>
      </c>
      <c r="AB586" s="209"/>
    </row>
    <row r="587" spans="1:28" ht="15.75" customHeight="1" x14ac:dyDescent="0.2">
      <c r="A587" s="208">
        <v>42723</v>
      </c>
      <c r="B587" s="181"/>
      <c r="C587" s="180" t="s">
        <v>3615</v>
      </c>
      <c r="D587" s="181" t="s">
        <v>249</v>
      </c>
      <c r="E587" s="181" t="s">
        <v>2675</v>
      </c>
      <c r="F587" s="181" t="s">
        <v>2676</v>
      </c>
      <c r="G587" s="135" t="s">
        <v>187</v>
      </c>
      <c r="H587" s="180" t="s">
        <v>3616</v>
      </c>
      <c r="I587" s="190">
        <v>42766</v>
      </c>
      <c r="J587" s="180" t="s">
        <v>31</v>
      </c>
      <c r="K587" s="163"/>
      <c r="L587" s="181"/>
      <c r="M587" s="180" t="s">
        <v>37</v>
      </c>
      <c r="N587" s="180" t="s">
        <v>4138</v>
      </c>
      <c r="O587" s="163"/>
      <c r="P587" s="181"/>
      <c r="Q587" s="181"/>
      <c r="R587" s="181"/>
      <c r="S587" s="190">
        <v>42751</v>
      </c>
      <c r="T587" s="181"/>
      <c r="U587" s="181"/>
      <c r="V587" s="193">
        <v>3828.7</v>
      </c>
      <c r="W587" s="200">
        <v>0</v>
      </c>
      <c r="X587" s="180" t="s">
        <v>254</v>
      </c>
      <c r="Y587" s="205">
        <v>3828.7</v>
      </c>
      <c r="Z587" s="200">
        <v>0</v>
      </c>
      <c r="AA587" s="180" t="s">
        <v>39</v>
      </c>
      <c r="AB587" s="209"/>
    </row>
    <row r="588" spans="1:28" ht="15.75" customHeight="1" x14ac:dyDescent="0.2">
      <c r="A588" s="208">
        <v>42724</v>
      </c>
      <c r="B588" s="181"/>
      <c r="C588" s="180" t="s">
        <v>3781</v>
      </c>
      <c r="D588" s="181" t="s">
        <v>249</v>
      </c>
      <c r="E588" s="181" t="s">
        <v>281</v>
      </c>
      <c r="F588" s="181" t="s">
        <v>282</v>
      </c>
      <c r="G588" s="135" t="s">
        <v>187</v>
      </c>
      <c r="H588" s="180" t="s">
        <v>3782</v>
      </c>
      <c r="I588" s="190">
        <v>42775</v>
      </c>
      <c r="J588" s="180" t="s">
        <v>30</v>
      </c>
      <c r="K588" s="163"/>
      <c r="L588" s="181"/>
      <c r="M588" s="180" t="s">
        <v>192</v>
      </c>
      <c r="N588" s="180" t="s">
        <v>4201</v>
      </c>
      <c r="O588" s="163"/>
      <c r="P588" s="181"/>
      <c r="Q588" s="181"/>
      <c r="R588" s="181"/>
      <c r="S588" s="190">
        <v>42767</v>
      </c>
      <c r="T588" s="181"/>
      <c r="U588" s="181"/>
      <c r="V588" s="193">
        <v>4623.2299999999996</v>
      </c>
      <c r="W588" s="200">
        <v>0</v>
      </c>
      <c r="X588" s="180" t="s">
        <v>254</v>
      </c>
      <c r="Y588" s="205">
        <v>0</v>
      </c>
      <c r="Z588" s="200">
        <v>4623.2299999999996</v>
      </c>
      <c r="AA588" s="180" t="s">
        <v>39</v>
      </c>
      <c r="AB588" s="209"/>
    </row>
    <row r="589" spans="1:28" ht="15.75" customHeight="1" x14ac:dyDescent="0.2">
      <c r="A589" s="208">
        <v>42726</v>
      </c>
      <c r="B589" s="181"/>
      <c r="C589" s="180" t="s">
        <v>3617</v>
      </c>
      <c r="D589" s="181" t="s">
        <v>285</v>
      </c>
      <c r="E589" s="181" t="s">
        <v>286</v>
      </c>
      <c r="F589" s="181" t="s">
        <v>287</v>
      </c>
      <c r="G589" s="135" t="s">
        <v>187</v>
      </c>
      <c r="H589" s="180" t="s">
        <v>3618</v>
      </c>
      <c r="I589" s="190">
        <v>42795</v>
      </c>
      <c r="J589" s="180" t="s">
        <v>30</v>
      </c>
      <c r="K589" s="163"/>
      <c r="L589" s="181"/>
      <c r="M589" s="180" t="s">
        <v>192</v>
      </c>
      <c r="N589" s="180" t="s">
        <v>371</v>
      </c>
      <c r="O589" s="163"/>
      <c r="P589" s="181" t="s">
        <v>4174</v>
      </c>
      <c r="Q589" s="181"/>
      <c r="R589" s="181"/>
      <c r="S589" s="190">
        <v>42767</v>
      </c>
      <c r="T589" s="181"/>
      <c r="U589" s="181"/>
      <c r="V589" s="193">
        <v>2146.09</v>
      </c>
      <c r="W589" s="200">
        <v>0</v>
      </c>
      <c r="X589" s="180" t="s">
        <v>254</v>
      </c>
      <c r="Y589" s="205">
        <v>0</v>
      </c>
      <c r="Z589" s="200">
        <v>2146.09</v>
      </c>
      <c r="AA589" s="180" t="s">
        <v>39</v>
      </c>
      <c r="AB589" s="209"/>
    </row>
    <row r="590" spans="1:28" ht="15.75" customHeight="1" x14ac:dyDescent="0.2">
      <c r="A590" s="208">
        <v>42713</v>
      </c>
      <c r="B590" s="181"/>
      <c r="C590" s="180" t="s">
        <v>3646</v>
      </c>
      <c r="D590" s="181" t="s">
        <v>1924</v>
      </c>
      <c r="E590" s="181" t="s">
        <v>2780</v>
      </c>
      <c r="F590" s="181" t="s">
        <v>3417</v>
      </c>
      <c r="G590" s="135" t="s">
        <v>187</v>
      </c>
      <c r="H590" s="180" t="s">
        <v>3647</v>
      </c>
      <c r="I590" s="190">
        <v>42767</v>
      </c>
      <c r="J590" s="180" t="s">
        <v>30</v>
      </c>
      <c r="K590" s="163"/>
      <c r="L590" s="181"/>
      <c r="M590" s="180" t="s">
        <v>190</v>
      </c>
      <c r="N590" s="180" t="s">
        <v>4186</v>
      </c>
      <c r="O590" s="163"/>
      <c r="P590" s="181"/>
      <c r="Q590" s="181"/>
      <c r="R590" s="181"/>
      <c r="S590" s="190">
        <v>42751</v>
      </c>
      <c r="T590" s="181"/>
      <c r="U590" s="181"/>
      <c r="V590" s="193">
        <v>510</v>
      </c>
      <c r="W590" s="200">
        <v>0</v>
      </c>
      <c r="X590" s="180"/>
      <c r="Y590" s="205">
        <v>0</v>
      </c>
      <c r="Z590" s="200">
        <v>510</v>
      </c>
      <c r="AA590" s="180" t="s">
        <v>39</v>
      </c>
      <c r="AB590" s="209"/>
    </row>
    <row r="591" spans="1:28" ht="15.75" customHeight="1" x14ac:dyDescent="0.2">
      <c r="A591" s="208">
        <v>42728</v>
      </c>
      <c r="B591" s="181"/>
      <c r="C591" s="180" t="s">
        <v>3628</v>
      </c>
      <c r="D591" s="181" t="s">
        <v>249</v>
      </c>
      <c r="E591" s="181" t="s">
        <v>2624</v>
      </c>
      <c r="F591" s="181" t="s">
        <v>2625</v>
      </c>
      <c r="G591" s="135" t="s">
        <v>187</v>
      </c>
      <c r="H591" s="180" t="s">
        <v>3629</v>
      </c>
      <c r="I591" s="190">
        <v>42737</v>
      </c>
      <c r="J591" s="180" t="s">
        <v>30</v>
      </c>
      <c r="K591" s="163"/>
      <c r="L591" s="181"/>
      <c r="M591" s="180" t="s">
        <v>32</v>
      </c>
      <c r="N591" s="180" t="s">
        <v>4139</v>
      </c>
      <c r="O591" s="163"/>
      <c r="P591" s="181"/>
      <c r="Q591" s="181"/>
      <c r="R591" s="181"/>
      <c r="S591" s="190">
        <v>42751</v>
      </c>
      <c r="T591" s="181"/>
      <c r="U591" s="181"/>
      <c r="V591" s="193">
        <v>2309.77</v>
      </c>
      <c r="W591" s="200">
        <v>0</v>
      </c>
      <c r="X591" s="180" t="s">
        <v>254</v>
      </c>
      <c r="Y591" s="205">
        <v>0</v>
      </c>
      <c r="Z591" s="200">
        <v>2309.77</v>
      </c>
      <c r="AA591" s="180" t="s">
        <v>39</v>
      </c>
      <c r="AB591" s="209"/>
    </row>
    <row r="592" spans="1:28" ht="15.75" customHeight="1" x14ac:dyDescent="0.2">
      <c r="A592" s="208">
        <v>42732</v>
      </c>
      <c r="B592" s="181"/>
      <c r="C592" s="180" t="s">
        <v>4094</v>
      </c>
      <c r="D592" s="181" t="s">
        <v>256</v>
      </c>
      <c r="E592" s="181" t="s">
        <v>3920</v>
      </c>
      <c r="F592" s="181" t="s">
        <v>3921</v>
      </c>
      <c r="G592" s="135" t="s">
        <v>187</v>
      </c>
      <c r="H592" s="180" t="s">
        <v>3922</v>
      </c>
      <c r="I592" s="190">
        <v>42780</v>
      </c>
      <c r="J592" s="180" t="s">
        <v>30</v>
      </c>
      <c r="K592" s="163" t="s">
        <v>31</v>
      </c>
      <c r="L592" s="181"/>
      <c r="M592" s="180" t="s">
        <v>37</v>
      </c>
      <c r="N592" s="180" t="s">
        <v>4140</v>
      </c>
      <c r="O592" s="163"/>
      <c r="P592" s="181"/>
      <c r="Q592" s="181"/>
      <c r="R592" s="181"/>
      <c r="S592" s="190">
        <v>42822</v>
      </c>
      <c r="T592" s="181"/>
      <c r="U592" s="181"/>
      <c r="V592" s="193">
        <v>3279.6</v>
      </c>
      <c r="W592" s="200">
        <v>0</v>
      </c>
      <c r="X592" s="180" t="s">
        <v>254</v>
      </c>
      <c r="Y592" s="205">
        <v>1639.8</v>
      </c>
      <c r="Z592" s="200">
        <v>1639.8</v>
      </c>
      <c r="AA592" s="180" t="s">
        <v>1918</v>
      </c>
      <c r="AB592" s="209"/>
    </row>
    <row r="593" spans="1:28" ht="15.75" customHeight="1" x14ac:dyDescent="0.2">
      <c r="A593" s="208">
        <v>42732</v>
      </c>
      <c r="B593" s="181"/>
      <c r="C593" s="180" t="s">
        <v>3619</v>
      </c>
      <c r="D593" s="181" t="s">
        <v>249</v>
      </c>
      <c r="E593" s="181" t="s">
        <v>2645</v>
      </c>
      <c r="F593" s="181" t="s">
        <v>2646</v>
      </c>
      <c r="G593" s="135" t="s">
        <v>187</v>
      </c>
      <c r="H593" s="180" t="s">
        <v>3620</v>
      </c>
      <c r="I593" s="190">
        <v>42733</v>
      </c>
      <c r="J593" s="180" t="s">
        <v>30</v>
      </c>
      <c r="K593" s="163"/>
      <c r="L593" s="181"/>
      <c r="M593" s="180" t="s">
        <v>190</v>
      </c>
      <c r="N593" s="180" t="s">
        <v>2020</v>
      </c>
      <c r="O593" s="163"/>
      <c r="P593" s="181"/>
      <c r="Q593" s="181"/>
      <c r="R593" s="181"/>
      <c r="S593" s="190">
        <v>42751</v>
      </c>
      <c r="T593" s="181"/>
      <c r="U593" s="181"/>
      <c r="V593" s="193">
        <v>2771.72</v>
      </c>
      <c r="W593" s="200">
        <v>0</v>
      </c>
      <c r="X593" s="180" t="s">
        <v>254</v>
      </c>
      <c r="Y593" s="205">
        <v>0</v>
      </c>
      <c r="Z593" s="200">
        <v>2771.72</v>
      </c>
      <c r="AA593" s="180" t="s">
        <v>39</v>
      </c>
      <c r="AB593" s="209"/>
    </row>
    <row r="594" spans="1:28" ht="15.75" customHeight="1" x14ac:dyDescent="0.2">
      <c r="A594" s="208">
        <v>42727</v>
      </c>
      <c r="B594" s="181"/>
      <c r="C594" s="180" t="s">
        <v>3713</v>
      </c>
      <c r="D594" s="181" t="s">
        <v>325</v>
      </c>
      <c r="E594" s="181" t="s">
        <v>342</v>
      </c>
      <c r="F594" s="181" t="s">
        <v>343</v>
      </c>
      <c r="G594" s="135" t="s">
        <v>187</v>
      </c>
      <c r="H594" s="180" t="s">
        <v>3714</v>
      </c>
      <c r="I594" s="190">
        <v>42829</v>
      </c>
      <c r="J594" s="180" t="s">
        <v>30</v>
      </c>
      <c r="K594" s="163"/>
      <c r="L594" s="181"/>
      <c r="M594" s="180" t="s">
        <v>186</v>
      </c>
      <c r="N594" s="180" t="s">
        <v>254</v>
      </c>
      <c r="O594" s="163"/>
      <c r="P594" s="181"/>
      <c r="Q594" s="181"/>
      <c r="R594" s="181"/>
      <c r="S594" s="190">
        <v>42782</v>
      </c>
      <c r="T594" s="181"/>
      <c r="U594" s="181"/>
      <c r="V594" s="193">
        <v>1215</v>
      </c>
      <c r="W594" s="200">
        <v>0</v>
      </c>
      <c r="X594" s="180" t="s">
        <v>4248</v>
      </c>
      <c r="Y594" s="205">
        <v>0</v>
      </c>
      <c r="Z594" s="200">
        <v>1215</v>
      </c>
      <c r="AA594" s="180" t="s">
        <v>39</v>
      </c>
      <c r="AB594" s="209"/>
    </row>
    <row r="595" spans="1:28" ht="15.75" customHeight="1" x14ac:dyDescent="0.2">
      <c r="A595" s="208">
        <v>42738</v>
      </c>
      <c r="B595" s="181"/>
      <c r="C595" s="180" t="s">
        <v>3427</v>
      </c>
      <c r="D595" s="181" t="s">
        <v>300</v>
      </c>
      <c r="E595" s="181" t="s">
        <v>580</v>
      </c>
      <c r="F595" s="181" t="s">
        <v>581</v>
      </c>
      <c r="G595" s="135" t="s">
        <v>187</v>
      </c>
      <c r="H595" s="180" t="s">
        <v>3428</v>
      </c>
      <c r="I595" s="190">
        <v>42740</v>
      </c>
      <c r="J595" s="180" t="s">
        <v>31</v>
      </c>
      <c r="K595" s="163"/>
      <c r="L595" s="181"/>
      <c r="M595" s="180" t="s">
        <v>33</v>
      </c>
      <c r="N595" s="180" t="s">
        <v>4200</v>
      </c>
      <c r="O595" s="163"/>
      <c r="P595" s="181"/>
      <c r="Q595" s="181"/>
      <c r="R595" s="181"/>
      <c r="S595" s="190">
        <v>42780</v>
      </c>
      <c r="T595" s="181"/>
      <c r="U595" s="181"/>
      <c r="V595" s="193">
        <v>2580</v>
      </c>
      <c r="W595" s="200">
        <v>0</v>
      </c>
      <c r="X595" s="180" t="s">
        <v>254</v>
      </c>
      <c r="Y595" s="205">
        <v>2580</v>
      </c>
      <c r="Z595" s="200">
        <v>0</v>
      </c>
      <c r="AA595" s="180" t="s">
        <v>39</v>
      </c>
      <c r="AB595" s="209"/>
    </row>
    <row r="596" spans="1:28" ht="15.75" customHeight="1" x14ac:dyDescent="0.2">
      <c r="A596" s="208">
        <v>42726</v>
      </c>
      <c r="B596" s="181"/>
      <c r="C596" s="180" t="s">
        <v>3621</v>
      </c>
      <c r="D596" s="181" t="s">
        <v>249</v>
      </c>
      <c r="E596" s="181" t="s">
        <v>1568</v>
      </c>
      <c r="F596" s="181" t="s">
        <v>1569</v>
      </c>
      <c r="G596" s="135" t="s">
        <v>187</v>
      </c>
      <c r="H596" s="180" t="s">
        <v>3622</v>
      </c>
      <c r="I596" s="190">
        <v>42738</v>
      </c>
      <c r="J596" s="180" t="s">
        <v>30</v>
      </c>
      <c r="K596" s="163"/>
      <c r="L596" s="181"/>
      <c r="M596" s="180" t="s">
        <v>190</v>
      </c>
      <c r="N596" s="180" t="s">
        <v>4141</v>
      </c>
      <c r="O596" s="163"/>
      <c r="P596" s="181"/>
      <c r="Q596" s="181"/>
      <c r="R596" s="181"/>
      <c r="S596" s="190">
        <v>42751</v>
      </c>
      <c r="T596" s="181"/>
      <c r="U596" s="181"/>
      <c r="V596" s="193">
        <v>2633.14</v>
      </c>
      <c r="W596" s="200">
        <v>0</v>
      </c>
      <c r="X596" s="180" t="s">
        <v>254</v>
      </c>
      <c r="Y596" s="205">
        <v>0</v>
      </c>
      <c r="Z596" s="200">
        <v>2633.14</v>
      </c>
      <c r="AA596" s="180" t="s">
        <v>39</v>
      </c>
      <c r="AB596" s="209"/>
    </row>
    <row r="597" spans="1:28" ht="15.75" customHeight="1" x14ac:dyDescent="0.2">
      <c r="A597" s="208">
        <v>42738</v>
      </c>
      <c r="B597" s="181"/>
      <c r="C597" s="180" t="s">
        <v>3623</v>
      </c>
      <c r="D597" s="181" t="s">
        <v>291</v>
      </c>
      <c r="E597" s="181" t="s">
        <v>1952</v>
      </c>
      <c r="F597" s="181" t="s">
        <v>1953</v>
      </c>
      <c r="G597" s="135" t="s">
        <v>187</v>
      </c>
      <c r="H597" s="180" t="s">
        <v>3624</v>
      </c>
      <c r="I597" s="190">
        <v>42748</v>
      </c>
      <c r="J597" s="180" t="s">
        <v>36</v>
      </c>
      <c r="K597" s="163"/>
      <c r="L597" s="181"/>
      <c r="M597" s="180"/>
      <c r="N597" s="180"/>
      <c r="O597" s="163"/>
      <c r="P597" s="181"/>
      <c r="Q597" s="181"/>
      <c r="R597" s="181"/>
      <c r="S597" s="190">
        <v>42745</v>
      </c>
      <c r="T597" s="181"/>
      <c r="U597" s="181"/>
      <c r="V597" s="193">
        <v>1420.96</v>
      </c>
      <c r="W597" s="200">
        <v>0</v>
      </c>
      <c r="X597" s="178" t="s">
        <v>4246</v>
      </c>
      <c r="Y597" s="205">
        <v>0</v>
      </c>
      <c r="Z597" s="200">
        <v>0</v>
      </c>
      <c r="AA597" s="180" t="s">
        <v>39</v>
      </c>
      <c r="AB597" s="209"/>
    </row>
    <row r="598" spans="1:28" ht="15.75" customHeight="1" x14ac:dyDescent="0.2">
      <c r="A598" s="208">
        <v>42723</v>
      </c>
      <c r="B598" s="181"/>
      <c r="C598" s="180" t="s">
        <v>4095</v>
      </c>
      <c r="D598" s="181" t="s">
        <v>284</v>
      </c>
      <c r="E598" s="181" t="s">
        <v>311</v>
      </c>
      <c r="F598" s="181" t="s">
        <v>312</v>
      </c>
      <c r="G598" s="135" t="s">
        <v>187</v>
      </c>
      <c r="H598" s="180" t="s">
        <v>3625</v>
      </c>
      <c r="I598" s="190">
        <v>42765</v>
      </c>
      <c r="J598" s="180" t="s">
        <v>36</v>
      </c>
      <c r="K598" s="163"/>
      <c r="L598" s="181"/>
      <c r="M598" s="180"/>
      <c r="N598" s="180" t="s">
        <v>254</v>
      </c>
      <c r="O598" s="163"/>
      <c r="P598" s="181"/>
      <c r="Q598" s="181"/>
      <c r="R598" s="181"/>
      <c r="S598" s="190">
        <v>42789</v>
      </c>
      <c r="T598" s="181"/>
      <c r="U598" s="181"/>
      <c r="V598" s="193">
        <v>760.5</v>
      </c>
      <c r="W598" s="200">
        <v>0</v>
      </c>
      <c r="X598" s="180" t="s">
        <v>254</v>
      </c>
      <c r="Y598" s="205">
        <v>0</v>
      </c>
      <c r="Z598" s="200">
        <v>0</v>
      </c>
      <c r="AA598" s="180" t="s">
        <v>39</v>
      </c>
      <c r="AB598" s="209"/>
    </row>
    <row r="599" spans="1:28" ht="15.75" customHeight="1" x14ac:dyDescent="0.2">
      <c r="A599" s="208">
        <v>42725</v>
      </c>
      <c r="B599" s="181"/>
      <c r="C599" s="180" t="s">
        <v>3626</v>
      </c>
      <c r="D599" s="181" t="s">
        <v>249</v>
      </c>
      <c r="E599" s="181" t="s">
        <v>281</v>
      </c>
      <c r="F599" s="181" t="s">
        <v>282</v>
      </c>
      <c r="G599" s="135" t="s">
        <v>187</v>
      </c>
      <c r="H599" s="180" t="s">
        <v>3627</v>
      </c>
      <c r="I599" s="190">
        <v>42761</v>
      </c>
      <c r="J599" s="180" t="s">
        <v>31</v>
      </c>
      <c r="K599" s="163"/>
      <c r="L599" s="181"/>
      <c r="M599" s="180" t="s">
        <v>37</v>
      </c>
      <c r="N599" s="180" t="s">
        <v>283</v>
      </c>
      <c r="O599" s="163"/>
      <c r="P599" s="181"/>
      <c r="Q599" s="181"/>
      <c r="R599" s="181"/>
      <c r="S599" s="190">
        <v>42751</v>
      </c>
      <c r="T599" s="181"/>
      <c r="U599" s="181"/>
      <c r="V599" s="193">
        <v>4619.53</v>
      </c>
      <c r="W599" s="200">
        <v>0</v>
      </c>
      <c r="X599" s="180" t="s">
        <v>254</v>
      </c>
      <c r="Y599" s="205">
        <v>4619.53</v>
      </c>
      <c r="Z599" s="200">
        <v>0</v>
      </c>
      <c r="AA599" s="180" t="s">
        <v>39</v>
      </c>
      <c r="AB599" s="209"/>
    </row>
    <row r="600" spans="1:28" ht="15.75" customHeight="1" x14ac:dyDescent="0.2">
      <c r="A600" s="208">
        <v>42723</v>
      </c>
      <c r="B600" s="181"/>
      <c r="C600" s="180" t="s">
        <v>3640</v>
      </c>
      <c r="D600" s="181" t="s">
        <v>714</v>
      </c>
      <c r="E600" s="181" t="s">
        <v>1920</v>
      </c>
      <c r="F600" s="181" t="s">
        <v>1921</v>
      </c>
      <c r="G600" s="135" t="s">
        <v>187</v>
      </c>
      <c r="H600" s="180" t="s">
        <v>3641</v>
      </c>
      <c r="I600" s="190">
        <v>42759</v>
      </c>
      <c r="J600" s="180" t="s">
        <v>36</v>
      </c>
      <c r="K600" s="163"/>
      <c r="L600" s="181"/>
      <c r="M600" s="180"/>
      <c r="N600" s="180" t="s">
        <v>254</v>
      </c>
      <c r="O600" s="163"/>
      <c r="P600" s="181"/>
      <c r="Q600" s="181"/>
      <c r="R600" s="181"/>
      <c r="S600" s="190">
        <v>42817</v>
      </c>
      <c r="T600" s="181"/>
      <c r="U600" s="181"/>
      <c r="V600" s="193">
        <v>1614.89</v>
      </c>
      <c r="W600" s="200">
        <v>0</v>
      </c>
      <c r="X600" s="178" t="s">
        <v>4246</v>
      </c>
      <c r="Y600" s="205">
        <v>0</v>
      </c>
      <c r="Z600" s="200">
        <v>0</v>
      </c>
      <c r="AA600" s="180" t="s">
        <v>39</v>
      </c>
      <c r="AB600" s="209"/>
    </row>
    <row r="601" spans="1:28" ht="15.75" customHeight="1" x14ac:dyDescent="0.2">
      <c r="A601" s="208">
        <v>42731</v>
      </c>
      <c r="B601" s="181"/>
      <c r="C601" s="180" t="s">
        <v>3636</v>
      </c>
      <c r="D601" s="181" t="s">
        <v>3419</v>
      </c>
      <c r="E601" s="181" t="s">
        <v>297</v>
      </c>
      <c r="F601" s="181" t="s">
        <v>298</v>
      </c>
      <c r="G601" s="135" t="s">
        <v>187</v>
      </c>
      <c r="H601" s="180" t="s">
        <v>3637</v>
      </c>
      <c r="I601" s="190">
        <v>42768</v>
      </c>
      <c r="J601" s="180" t="s">
        <v>30</v>
      </c>
      <c r="K601" s="163"/>
      <c r="L601" s="181"/>
      <c r="M601" s="180" t="s">
        <v>190</v>
      </c>
      <c r="N601" s="180" t="s">
        <v>4142</v>
      </c>
      <c r="O601" s="163"/>
      <c r="P601" s="181" t="s">
        <v>377</v>
      </c>
      <c r="Q601" s="181"/>
      <c r="R601" s="181"/>
      <c r="S601" s="190">
        <v>42787</v>
      </c>
      <c r="T601" s="181"/>
      <c r="U601" s="181"/>
      <c r="V601" s="193">
        <v>2136</v>
      </c>
      <c r="W601" s="200">
        <v>0</v>
      </c>
      <c r="X601" s="180" t="s">
        <v>254</v>
      </c>
      <c r="Y601" s="205">
        <v>0</v>
      </c>
      <c r="Z601" s="200">
        <v>2136</v>
      </c>
      <c r="AA601" s="180" t="s">
        <v>39</v>
      </c>
      <c r="AB601" s="209"/>
    </row>
    <row r="602" spans="1:28" ht="15.75" customHeight="1" x14ac:dyDescent="0.2">
      <c r="A602" s="208">
        <v>42739</v>
      </c>
      <c r="B602" s="181"/>
      <c r="C602" s="180" t="s">
        <v>472</v>
      </c>
      <c r="D602" s="181" t="s">
        <v>467</v>
      </c>
      <c r="E602" s="181" t="s">
        <v>3642</v>
      </c>
      <c r="F602" s="181" t="s">
        <v>2757</v>
      </c>
      <c r="G602" s="135" t="s">
        <v>187</v>
      </c>
      <c r="H602" s="180" t="s">
        <v>3643</v>
      </c>
      <c r="I602" s="190" t="s">
        <v>472</v>
      </c>
      <c r="J602" s="180" t="s">
        <v>30</v>
      </c>
      <c r="K602" s="163"/>
      <c r="L602" s="181"/>
      <c r="M602" s="180" t="s">
        <v>190</v>
      </c>
      <c r="N602" s="180" t="s">
        <v>4143</v>
      </c>
      <c r="O602" s="163"/>
      <c r="P602" s="181"/>
      <c r="Q602" s="181"/>
      <c r="R602" s="181"/>
      <c r="S602" s="190">
        <v>42758</v>
      </c>
      <c r="T602" s="181"/>
      <c r="U602" s="181"/>
      <c r="V602" s="193">
        <v>1632</v>
      </c>
      <c r="W602" s="200">
        <v>0</v>
      </c>
      <c r="X602" s="180" t="s">
        <v>254</v>
      </c>
      <c r="Y602" s="205">
        <v>0</v>
      </c>
      <c r="Z602" s="200">
        <v>1632</v>
      </c>
      <c r="AA602" s="180" t="s">
        <v>4077</v>
      </c>
      <c r="AB602" s="209"/>
    </row>
    <row r="603" spans="1:28" ht="15.75" customHeight="1" x14ac:dyDescent="0.2">
      <c r="A603" s="208">
        <v>42724</v>
      </c>
      <c r="B603" s="181"/>
      <c r="C603" s="180" t="s">
        <v>3648</v>
      </c>
      <c r="D603" s="181" t="s">
        <v>1818</v>
      </c>
      <c r="E603" s="181" t="s">
        <v>3649</v>
      </c>
      <c r="F603" s="181" t="s">
        <v>254</v>
      </c>
      <c r="G603" s="135" t="s">
        <v>35</v>
      </c>
      <c r="H603" s="180" t="s">
        <v>3650</v>
      </c>
      <c r="I603" s="190">
        <v>42771</v>
      </c>
      <c r="J603" s="180" t="s">
        <v>30</v>
      </c>
      <c r="K603" s="163"/>
      <c r="L603" s="181"/>
      <c r="M603" s="180" t="s">
        <v>190</v>
      </c>
      <c r="N603" s="180" t="s">
        <v>4144</v>
      </c>
      <c r="O603" s="163"/>
      <c r="P603" s="181"/>
      <c r="Q603" s="181"/>
      <c r="R603" s="181"/>
      <c r="S603" s="190">
        <v>42754</v>
      </c>
      <c r="T603" s="181"/>
      <c r="U603" s="181"/>
      <c r="V603" s="193">
        <v>679.78</v>
      </c>
      <c r="W603" s="200">
        <v>0</v>
      </c>
      <c r="X603" s="180" t="s">
        <v>254</v>
      </c>
      <c r="Y603" s="205">
        <v>0</v>
      </c>
      <c r="Z603" s="200">
        <v>679.78</v>
      </c>
      <c r="AA603" s="180" t="s">
        <v>39</v>
      </c>
      <c r="AB603" s="209"/>
    </row>
    <row r="604" spans="1:28" ht="15.75" customHeight="1" x14ac:dyDescent="0.2">
      <c r="A604" s="208">
        <v>42727</v>
      </c>
      <c r="B604" s="181"/>
      <c r="C604" s="180" t="s">
        <v>3644</v>
      </c>
      <c r="D604" s="181" t="s">
        <v>777</v>
      </c>
      <c r="E604" s="181" t="s">
        <v>527</v>
      </c>
      <c r="F604" s="181" t="s">
        <v>528</v>
      </c>
      <c r="G604" s="135" t="s">
        <v>187</v>
      </c>
      <c r="H604" s="180" t="s">
        <v>3645</v>
      </c>
      <c r="I604" s="190">
        <v>42727</v>
      </c>
      <c r="J604" s="180" t="s">
        <v>30</v>
      </c>
      <c r="K604" s="163"/>
      <c r="L604" s="181"/>
      <c r="M604" s="180" t="s">
        <v>190</v>
      </c>
      <c r="N604" s="180" t="s">
        <v>254</v>
      </c>
      <c r="O604" s="163"/>
      <c r="P604" s="181"/>
      <c r="Q604" s="181"/>
      <c r="R604" s="181"/>
      <c r="S604" s="190">
        <v>42752</v>
      </c>
      <c r="T604" s="181"/>
      <c r="U604" s="181"/>
      <c r="V604" s="193">
        <v>1942.22</v>
      </c>
      <c r="W604" s="200">
        <v>0</v>
      </c>
      <c r="X604" s="180" t="s">
        <v>254</v>
      </c>
      <c r="Y604" s="205">
        <v>0</v>
      </c>
      <c r="Z604" s="200">
        <v>1942.22</v>
      </c>
      <c r="AA604" s="180" t="s">
        <v>39</v>
      </c>
      <c r="AB604" s="209"/>
    </row>
    <row r="605" spans="1:28" ht="15.75" customHeight="1" x14ac:dyDescent="0.2">
      <c r="A605" s="208">
        <v>42396</v>
      </c>
      <c r="B605" s="181"/>
      <c r="C605" s="180" t="s">
        <v>3653</v>
      </c>
      <c r="D605" s="181" t="s">
        <v>3654</v>
      </c>
      <c r="E605" s="181" t="s">
        <v>3655</v>
      </c>
      <c r="F605" s="181" t="s">
        <v>4124</v>
      </c>
      <c r="G605" s="135" t="s">
        <v>187</v>
      </c>
      <c r="H605" s="180" t="s">
        <v>3656</v>
      </c>
      <c r="I605" s="190">
        <v>42766</v>
      </c>
      <c r="J605" s="180" t="s">
        <v>31</v>
      </c>
      <c r="K605" s="163"/>
      <c r="L605" s="181"/>
      <c r="M605" s="180" t="s">
        <v>170</v>
      </c>
      <c r="N605" s="180" t="s">
        <v>2317</v>
      </c>
      <c r="O605" s="163"/>
      <c r="P605" s="181"/>
      <c r="Q605" s="181"/>
      <c r="R605" s="181"/>
      <c r="S605" s="190">
        <v>42768</v>
      </c>
      <c r="T605" s="181"/>
      <c r="U605" s="181"/>
      <c r="V605" s="193">
        <v>357.68</v>
      </c>
      <c r="W605" s="200">
        <v>0</v>
      </c>
      <c r="X605" s="180" t="s">
        <v>254</v>
      </c>
      <c r="Y605" s="205">
        <v>357.68</v>
      </c>
      <c r="Z605" s="200">
        <v>0</v>
      </c>
      <c r="AA605" s="180" t="s">
        <v>39</v>
      </c>
      <c r="AB605" s="209"/>
    </row>
    <row r="606" spans="1:28" ht="15.75" customHeight="1" x14ac:dyDescent="0.2">
      <c r="A606" s="208">
        <v>42730</v>
      </c>
      <c r="B606" s="181"/>
      <c r="C606" s="180" t="s">
        <v>3657</v>
      </c>
      <c r="D606" s="181" t="s">
        <v>249</v>
      </c>
      <c r="E606" s="181" t="s">
        <v>380</v>
      </c>
      <c r="F606" s="181" t="s">
        <v>381</v>
      </c>
      <c r="G606" s="135" t="s">
        <v>187</v>
      </c>
      <c r="H606" s="180" t="s">
        <v>3658</v>
      </c>
      <c r="I606" s="190">
        <v>42740</v>
      </c>
      <c r="J606" s="180" t="s">
        <v>30</v>
      </c>
      <c r="K606" s="163"/>
      <c r="L606" s="181"/>
      <c r="M606" s="180" t="s">
        <v>190</v>
      </c>
      <c r="N606" s="180" t="s">
        <v>2622</v>
      </c>
      <c r="O606" s="163"/>
      <c r="P606" s="181" t="s">
        <v>2007</v>
      </c>
      <c r="Q606" s="181"/>
      <c r="R606" s="181"/>
      <c r="S606" s="190">
        <v>42751</v>
      </c>
      <c r="T606" s="181"/>
      <c r="U606" s="181"/>
      <c r="V606" s="193">
        <v>2402.16</v>
      </c>
      <c r="W606" s="200">
        <v>0</v>
      </c>
      <c r="X606" s="180" t="s">
        <v>254</v>
      </c>
      <c r="Y606" s="205">
        <v>0</v>
      </c>
      <c r="Z606" s="200">
        <v>2402.16</v>
      </c>
      <c r="AA606" s="180" t="s">
        <v>39</v>
      </c>
      <c r="AB606" s="209"/>
    </row>
    <row r="607" spans="1:28" ht="15.75" customHeight="1" x14ac:dyDescent="0.2">
      <c r="A607" s="208">
        <v>42724</v>
      </c>
      <c r="B607" s="181"/>
      <c r="C607" s="180" t="s">
        <v>3659</v>
      </c>
      <c r="D607" s="181" t="s">
        <v>1818</v>
      </c>
      <c r="E607" s="181" t="s">
        <v>3660</v>
      </c>
      <c r="F607" s="181" t="s">
        <v>254</v>
      </c>
      <c r="G607" s="135" t="s">
        <v>35</v>
      </c>
      <c r="H607" s="180" t="s">
        <v>3661</v>
      </c>
      <c r="I607" s="190">
        <v>42736</v>
      </c>
      <c r="J607" s="180" t="s">
        <v>30</v>
      </c>
      <c r="K607" s="163"/>
      <c r="L607" s="181"/>
      <c r="M607" s="180" t="s">
        <v>190</v>
      </c>
      <c r="N607" s="180" t="s">
        <v>4144</v>
      </c>
      <c r="O607" s="163"/>
      <c r="P607" s="181" t="s">
        <v>4135</v>
      </c>
      <c r="Q607" s="181"/>
      <c r="R607" s="181"/>
      <c r="S607" s="190">
        <v>42797</v>
      </c>
      <c r="T607" s="181"/>
      <c r="U607" s="181"/>
      <c r="V607" s="193">
        <v>671.85</v>
      </c>
      <c r="W607" s="200">
        <v>0</v>
      </c>
      <c r="X607" s="180" t="s">
        <v>254</v>
      </c>
      <c r="Y607" s="205">
        <v>0</v>
      </c>
      <c r="Z607" s="200">
        <v>671.85</v>
      </c>
      <c r="AA607" s="180" t="s">
        <v>4077</v>
      </c>
      <c r="AB607" s="209"/>
    </row>
    <row r="608" spans="1:28" ht="15.75" customHeight="1" x14ac:dyDescent="0.2">
      <c r="A608" s="208">
        <v>42624</v>
      </c>
      <c r="B608" s="181"/>
      <c r="C608" s="180" t="s">
        <v>3421</v>
      </c>
      <c r="D608" s="181" t="s">
        <v>249</v>
      </c>
      <c r="E608" s="181" t="s">
        <v>3422</v>
      </c>
      <c r="F608" s="181" t="s">
        <v>3423</v>
      </c>
      <c r="G608" s="135" t="s">
        <v>187</v>
      </c>
      <c r="H608" s="180" t="s">
        <v>3424</v>
      </c>
      <c r="I608" s="190">
        <v>42634</v>
      </c>
      <c r="J608" s="180" t="s">
        <v>30</v>
      </c>
      <c r="K608" s="163"/>
      <c r="L608" s="181"/>
      <c r="M608" s="180" t="s">
        <v>190</v>
      </c>
      <c r="N608" s="180" t="s">
        <v>2641</v>
      </c>
      <c r="O608" s="163"/>
      <c r="P608" s="181"/>
      <c r="Q608" s="181"/>
      <c r="R608" s="181"/>
      <c r="S608" s="190">
        <v>42793</v>
      </c>
      <c r="T608" s="181"/>
      <c r="U608" s="181"/>
      <c r="V608" s="193">
        <v>3051.33</v>
      </c>
      <c r="W608" s="200">
        <v>0</v>
      </c>
      <c r="X608" s="180" t="s">
        <v>254</v>
      </c>
      <c r="Y608" s="205">
        <v>0</v>
      </c>
      <c r="Z608" s="200">
        <v>3051.33</v>
      </c>
      <c r="AA608" s="180" t="s">
        <v>39</v>
      </c>
      <c r="AB608" s="209"/>
    </row>
    <row r="609" spans="1:28" ht="15.75" customHeight="1" x14ac:dyDescent="0.2">
      <c r="A609" s="208">
        <v>42741</v>
      </c>
      <c r="B609" s="181"/>
      <c r="C609" s="180" t="s">
        <v>3662</v>
      </c>
      <c r="D609" s="181" t="s">
        <v>714</v>
      </c>
      <c r="E609" s="181" t="s">
        <v>1792</v>
      </c>
      <c r="F609" s="181" t="s">
        <v>1793</v>
      </c>
      <c r="G609" s="135" t="s">
        <v>187</v>
      </c>
      <c r="H609" s="180" t="s">
        <v>3663</v>
      </c>
      <c r="I609" s="190">
        <v>42753</v>
      </c>
      <c r="J609" s="180" t="s">
        <v>36</v>
      </c>
      <c r="K609" s="163"/>
      <c r="L609" s="181"/>
      <c r="M609" s="180"/>
      <c r="N609" s="180" t="s">
        <v>254</v>
      </c>
      <c r="O609" s="163"/>
      <c r="P609" s="181"/>
      <c r="Q609" s="181"/>
      <c r="R609" s="181"/>
      <c r="S609" s="190">
        <v>42753</v>
      </c>
      <c r="T609" s="181"/>
      <c r="U609" s="181"/>
      <c r="V609" s="193">
        <v>1420.96</v>
      </c>
      <c r="W609" s="200">
        <v>0</v>
      </c>
      <c r="X609" s="178" t="s">
        <v>4246</v>
      </c>
      <c r="Y609" s="205">
        <v>0</v>
      </c>
      <c r="Z609" s="200">
        <v>0</v>
      </c>
      <c r="AA609" s="180" t="s">
        <v>39</v>
      </c>
      <c r="AB609" s="209"/>
    </row>
    <row r="610" spans="1:28" ht="15.75" customHeight="1" x14ac:dyDescent="0.2">
      <c r="A610" s="208">
        <v>42724</v>
      </c>
      <c r="B610" s="181"/>
      <c r="C610" s="180" t="s">
        <v>3672</v>
      </c>
      <c r="D610" s="181" t="s">
        <v>249</v>
      </c>
      <c r="E610" s="181" t="s">
        <v>3673</v>
      </c>
      <c r="F610" s="181" t="s">
        <v>3674</v>
      </c>
      <c r="G610" s="135" t="s">
        <v>187</v>
      </c>
      <c r="H610" s="180" t="s">
        <v>3675</v>
      </c>
      <c r="I610" s="190">
        <v>42761</v>
      </c>
      <c r="J610" s="180" t="s">
        <v>30</v>
      </c>
      <c r="K610" s="163" t="s">
        <v>31</v>
      </c>
      <c r="L610" s="181"/>
      <c r="M610" s="180" t="s">
        <v>186</v>
      </c>
      <c r="N610" s="180" t="s">
        <v>1215</v>
      </c>
      <c r="O610" s="163" t="s">
        <v>37</v>
      </c>
      <c r="P610" s="181" t="s">
        <v>3010</v>
      </c>
      <c r="Q610" s="181"/>
      <c r="R610" s="181"/>
      <c r="S610" s="190">
        <v>42751</v>
      </c>
      <c r="T610" s="181"/>
      <c r="U610" s="181"/>
      <c r="V610" s="193">
        <v>4619.53</v>
      </c>
      <c r="W610" s="200">
        <v>0</v>
      </c>
      <c r="X610" s="180" t="s">
        <v>254</v>
      </c>
      <c r="Y610" s="205">
        <v>2309.7600000000002</v>
      </c>
      <c r="Z610" s="200">
        <v>2309.77</v>
      </c>
      <c r="AA610" s="180" t="s">
        <v>39</v>
      </c>
      <c r="AB610" s="209"/>
    </row>
    <row r="611" spans="1:28" ht="15.75" customHeight="1" x14ac:dyDescent="0.2">
      <c r="A611" s="208">
        <v>42663</v>
      </c>
      <c r="B611" s="181"/>
      <c r="C611" s="180" t="s">
        <v>3664</v>
      </c>
      <c r="D611" s="181" t="s">
        <v>242</v>
      </c>
      <c r="E611" s="181" t="s">
        <v>3665</v>
      </c>
      <c r="F611" s="181" t="s">
        <v>3666</v>
      </c>
      <c r="G611" s="135" t="s">
        <v>187</v>
      </c>
      <c r="H611" s="180" t="s">
        <v>3667</v>
      </c>
      <c r="I611" s="190">
        <v>42678</v>
      </c>
      <c r="J611" s="180" t="s">
        <v>31</v>
      </c>
      <c r="K611" s="163"/>
      <c r="L611" s="181"/>
      <c r="M611" s="180" t="s">
        <v>37</v>
      </c>
      <c r="N611" s="180" t="s">
        <v>2661</v>
      </c>
      <c r="O611" s="163"/>
      <c r="P611" s="181"/>
      <c r="Q611" s="181"/>
      <c r="R611" s="181"/>
      <c r="S611" s="190">
        <v>42767</v>
      </c>
      <c r="T611" s="181"/>
      <c r="U611" s="181"/>
      <c r="V611" s="193">
        <v>1430.74</v>
      </c>
      <c r="W611" s="200">
        <v>0</v>
      </c>
      <c r="X611" s="180" t="s">
        <v>254</v>
      </c>
      <c r="Y611" s="205">
        <v>1430.74</v>
      </c>
      <c r="Z611" s="200">
        <v>0</v>
      </c>
      <c r="AA611" s="180" t="s">
        <v>39</v>
      </c>
      <c r="AB611" s="209"/>
    </row>
    <row r="612" spans="1:28" ht="15.75" customHeight="1" x14ac:dyDescent="0.2">
      <c r="A612" s="208">
        <v>42705</v>
      </c>
      <c r="B612" s="181"/>
      <c r="C612" s="180" t="s">
        <v>3676</v>
      </c>
      <c r="D612" s="181" t="s">
        <v>249</v>
      </c>
      <c r="E612" s="181" t="s">
        <v>331</v>
      </c>
      <c r="F612" s="181" t="s">
        <v>332</v>
      </c>
      <c r="G612" s="135" t="s">
        <v>187</v>
      </c>
      <c r="H612" s="180" t="s">
        <v>3677</v>
      </c>
      <c r="I612" s="190">
        <v>42759</v>
      </c>
      <c r="J612" s="180" t="s">
        <v>30</v>
      </c>
      <c r="K612" s="163"/>
      <c r="L612" s="181"/>
      <c r="M612" s="180" t="s">
        <v>192</v>
      </c>
      <c r="N612" s="180" t="s">
        <v>4199</v>
      </c>
      <c r="O612" s="163"/>
      <c r="P612" s="181"/>
      <c r="Q612" s="181"/>
      <c r="R612" s="181"/>
      <c r="S612" s="190">
        <v>42767</v>
      </c>
      <c r="T612" s="181"/>
      <c r="U612" s="181"/>
      <c r="V612" s="193">
        <v>1664.36</v>
      </c>
      <c r="W612" s="200">
        <v>0</v>
      </c>
      <c r="X612" s="180" t="s">
        <v>254</v>
      </c>
      <c r="Y612" s="205">
        <v>0</v>
      </c>
      <c r="Z612" s="200">
        <v>1664.36</v>
      </c>
      <c r="AA612" s="180" t="s">
        <v>39</v>
      </c>
      <c r="AB612" s="209"/>
    </row>
    <row r="613" spans="1:28" ht="15.75" customHeight="1" x14ac:dyDescent="0.2">
      <c r="A613" s="208">
        <v>42740</v>
      </c>
      <c r="B613" s="181"/>
      <c r="C613" s="180" t="s">
        <v>3681</v>
      </c>
      <c r="D613" s="181" t="s">
        <v>300</v>
      </c>
      <c r="E613" s="181" t="s">
        <v>594</v>
      </c>
      <c r="F613" s="181" t="s">
        <v>2268</v>
      </c>
      <c r="G613" s="135" t="s">
        <v>187</v>
      </c>
      <c r="H613" s="180" t="s">
        <v>3682</v>
      </c>
      <c r="I613" s="190">
        <v>42760</v>
      </c>
      <c r="J613" s="180" t="s">
        <v>36</v>
      </c>
      <c r="K613" s="163"/>
      <c r="L613" s="181"/>
      <c r="M613" s="180"/>
      <c r="N613" s="180" t="s">
        <v>254</v>
      </c>
      <c r="O613" s="163"/>
      <c r="P613" s="181"/>
      <c r="Q613" s="181"/>
      <c r="R613" s="181"/>
      <c r="S613" s="190">
        <v>42755</v>
      </c>
      <c r="T613" s="181"/>
      <c r="U613" s="181"/>
      <c r="V613" s="193">
        <v>1661.4</v>
      </c>
      <c r="W613" s="200">
        <v>0</v>
      </c>
      <c r="X613" s="180" t="s">
        <v>254</v>
      </c>
      <c r="Y613" s="205">
        <v>0</v>
      </c>
      <c r="Z613" s="200">
        <v>0</v>
      </c>
      <c r="AA613" s="180" t="s">
        <v>40</v>
      </c>
      <c r="AB613" s="209"/>
    </row>
    <row r="614" spans="1:28" ht="15.75" customHeight="1" x14ac:dyDescent="0.2">
      <c r="A614" s="208">
        <v>42742</v>
      </c>
      <c r="B614" s="181"/>
      <c r="C614" s="180" t="s">
        <v>3678</v>
      </c>
      <c r="D614" s="181" t="s">
        <v>588</v>
      </c>
      <c r="E614" s="181" t="s">
        <v>477</v>
      </c>
      <c r="F614" s="181" t="s">
        <v>3679</v>
      </c>
      <c r="G614" s="135" t="s">
        <v>187</v>
      </c>
      <c r="H614" s="180" t="s">
        <v>3680</v>
      </c>
      <c r="I614" s="190">
        <v>42744</v>
      </c>
      <c r="J614" s="180" t="s">
        <v>30</v>
      </c>
      <c r="K614" s="163"/>
      <c r="L614" s="181"/>
      <c r="M614" s="180" t="s">
        <v>190</v>
      </c>
      <c r="N614" s="180" t="s">
        <v>3478</v>
      </c>
      <c r="O614" s="163"/>
      <c r="P614" s="181"/>
      <c r="Q614" s="181"/>
      <c r="R614" s="181"/>
      <c r="S614" s="190">
        <v>42759</v>
      </c>
      <c r="T614" s="181"/>
      <c r="U614" s="181"/>
      <c r="V614" s="193">
        <v>2297.2199999999998</v>
      </c>
      <c r="W614" s="200">
        <v>0</v>
      </c>
      <c r="X614" s="180" t="s">
        <v>254</v>
      </c>
      <c r="Y614" s="205">
        <v>0</v>
      </c>
      <c r="Z614" s="200">
        <v>2297.2199999999998</v>
      </c>
      <c r="AA614" s="180" t="s">
        <v>39</v>
      </c>
      <c r="AB614" s="209"/>
    </row>
    <row r="615" spans="1:28" ht="15.75" customHeight="1" x14ac:dyDescent="0.2">
      <c r="A615" s="208">
        <v>42738</v>
      </c>
      <c r="B615" s="181"/>
      <c r="C615" s="180" t="s">
        <v>3668</v>
      </c>
      <c r="D615" s="181" t="s">
        <v>714</v>
      </c>
      <c r="E615" s="181" t="s">
        <v>3669</v>
      </c>
      <c r="F615" s="181" t="s">
        <v>3670</v>
      </c>
      <c r="G615" s="135" t="s">
        <v>187</v>
      </c>
      <c r="H615" s="180" t="s">
        <v>3671</v>
      </c>
      <c r="I615" s="190">
        <v>42754</v>
      </c>
      <c r="J615" s="180" t="s">
        <v>36</v>
      </c>
      <c r="K615" s="163"/>
      <c r="L615" s="181"/>
      <c r="M615" s="180"/>
      <c r="N615" s="180" t="s">
        <v>254</v>
      </c>
      <c r="O615" s="163"/>
      <c r="P615" s="181"/>
      <c r="Q615" s="181"/>
      <c r="R615" s="181"/>
      <c r="S615" s="190">
        <v>42752</v>
      </c>
      <c r="T615" s="181"/>
      <c r="U615" s="181"/>
      <c r="V615" s="193">
        <v>1420.96</v>
      </c>
      <c r="W615" s="200">
        <v>0</v>
      </c>
      <c r="X615" s="178" t="s">
        <v>4246</v>
      </c>
      <c r="Y615" s="205">
        <v>0</v>
      </c>
      <c r="Z615" s="200">
        <v>0</v>
      </c>
      <c r="AA615" s="180" t="s">
        <v>39</v>
      </c>
      <c r="AB615" s="209"/>
    </row>
    <row r="616" spans="1:28" ht="15.75" customHeight="1" x14ac:dyDescent="0.2">
      <c r="A616" s="208">
        <v>42719</v>
      </c>
      <c r="B616" s="181"/>
      <c r="C616" s="180" t="s">
        <v>3760</v>
      </c>
      <c r="D616" s="181" t="s">
        <v>256</v>
      </c>
      <c r="E616" s="181" t="s">
        <v>3412</v>
      </c>
      <c r="F616" s="181" t="s">
        <v>3413</v>
      </c>
      <c r="G616" s="135" t="s">
        <v>187</v>
      </c>
      <c r="H616" s="180" t="s">
        <v>3761</v>
      </c>
      <c r="I616" s="190">
        <v>42783</v>
      </c>
      <c r="J616" s="180" t="s">
        <v>30</v>
      </c>
      <c r="K616" s="163"/>
      <c r="L616" s="181"/>
      <c r="M616" s="180" t="s">
        <v>190</v>
      </c>
      <c r="N616" s="180" t="s">
        <v>4145</v>
      </c>
      <c r="O616" s="163"/>
      <c r="P616" s="181"/>
      <c r="Q616" s="181"/>
      <c r="R616" s="181"/>
      <c r="S616" s="190">
        <v>42761</v>
      </c>
      <c r="T616" s="181"/>
      <c r="U616" s="181"/>
      <c r="V616" s="193">
        <v>1700</v>
      </c>
      <c r="W616" s="200">
        <v>0</v>
      </c>
      <c r="X616" s="180" t="s">
        <v>254</v>
      </c>
      <c r="Y616" s="205">
        <v>0</v>
      </c>
      <c r="Z616" s="200">
        <v>1700</v>
      </c>
      <c r="AA616" s="180" t="s">
        <v>39</v>
      </c>
      <c r="AB616" s="209"/>
    </row>
    <row r="617" spans="1:28" ht="15.75" customHeight="1" x14ac:dyDescent="0.2">
      <c r="A617" s="208">
        <v>42719</v>
      </c>
      <c r="B617" s="181"/>
      <c r="C617" s="180" t="s">
        <v>4096</v>
      </c>
      <c r="D617" s="181" t="s">
        <v>327</v>
      </c>
      <c r="E617" s="181" t="s">
        <v>3439</v>
      </c>
      <c r="F617" s="181" t="s">
        <v>3462</v>
      </c>
      <c r="G617" s="135" t="s">
        <v>187</v>
      </c>
      <c r="H617" s="180" t="s">
        <v>3463</v>
      </c>
      <c r="I617" s="190">
        <v>42766</v>
      </c>
      <c r="J617" s="180" t="s">
        <v>30</v>
      </c>
      <c r="K617" s="163"/>
      <c r="L617" s="181"/>
      <c r="M617" s="180" t="s">
        <v>192</v>
      </c>
      <c r="N617" s="180" t="s">
        <v>4146</v>
      </c>
      <c r="O617" s="163" t="s">
        <v>168</v>
      </c>
      <c r="P617" s="181">
        <v>4045</v>
      </c>
      <c r="Q617" s="181"/>
      <c r="R617" s="181"/>
      <c r="S617" s="190">
        <v>42772</v>
      </c>
      <c r="T617" s="181"/>
      <c r="U617" s="181"/>
      <c r="V617" s="193">
        <v>3000</v>
      </c>
      <c r="W617" s="200">
        <v>0</v>
      </c>
      <c r="X617" s="180" t="s">
        <v>254</v>
      </c>
      <c r="Y617" s="205">
        <v>0</v>
      </c>
      <c r="Z617" s="200">
        <v>3000</v>
      </c>
      <c r="AA617" s="180" t="s">
        <v>39</v>
      </c>
      <c r="AB617" s="209"/>
    </row>
    <row r="618" spans="1:28" ht="15.75" customHeight="1" x14ac:dyDescent="0.2">
      <c r="A618" s="208">
        <v>42726</v>
      </c>
      <c r="B618" s="181"/>
      <c r="C618" s="180" t="s">
        <v>3699</v>
      </c>
      <c r="D618" s="181" t="s">
        <v>285</v>
      </c>
      <c r="E618" s="181" t="s">
        <v>666</v>
      </c>
      <c r="F618" s="181" t="s">
        <v>667</v>
      </c>
      <c r="G618" s="135" t="s">
        <v>187</v>
      </c>
      <c r="H618" s="180" t="s">
        <v>3700</v>
      </c>
      <c r="I618" s="190">
        <v>42759</v>
      </c>
      <c r="J618" s="180" t="s">
        <v>30</v>
      </c>
      <c r="K618" s="163"/>
      <c r="L618" s="181"/>
      <c r="M618" s="180" t="s">
        <v>192</v>
      </c>
      <c r="N618" s="180" t="s">
        <v>259</v>
      </c>
      <c r="O618" s="163"/>
      <c r="P618" s="181"/>
      <c r="Q618" s="181"/>
      <c r="R618" s="181"/>
      <c r="S618" s="190">
        <v>42767</v>
      </c>
      <c r="T618" s="181"/>
      <c r="U618" s="181"/>
      <c r="V618" s="193">
        <v>2146.09</v>
      </c>
      <c r="W618" s="200">
        <v>0</v>
      </c>
      <c r="X618" s="180" t="s">
        <v>254</v>
      </c>
      <c r="Y618" s="205">
        <v>0</v>
      </c>
      <c r="Z618" s="200">
        <v>2146.09</v>
      </c>
      <c r="AA618" s="180" t="s">
        <v>39</v>
      </c>
      <c r="AB618" s="209"/>
    </row>
    <row r="619" spans="1:28" ht="15.75" customHeight="1" x14ac:dyDescent="0.2">
      <c r="A619" s="208">
        <v>42740</v>
      </c>
      <c r="B619" s="181"/>
      <c r="C619" s="180" t="s">
        <v>4097</v>
      </c>
      <c r="D619" s="181" t="s">
        <v>249</v>
      </c>
      <c r="E619" s="181" t="s">
        <v>2289</v>
      </c>
      <c r="F619" s="181" t="s">
        <v>3862</v>
      </c>
      <c r="G619" s="135" t="s">
        <v>187</v>
      </c>
      <c r="H619" s="180" t="s">
        <v>3863</v>
      </c>
      <c r="I619" s="190">
        <v>42856</v>
      </c>
      <c r="J619" s="180" t="s">
        <v>30</v>
      </c>
      <c r="K619" s="163"/>
      <c r="L619" s="181"/>
      <c r="M619" s="180" t="s">
        <v>190</v>
      </c>
      <c r="N619" s="180" t="s">
        <v>775</v>
      </c>
      <c r="O619" s="163"/>
      <c r="P619" s="181"/>
      <c r="Q619" s="181"/>
      <c r="R619" s="181"/>
      <c r="S619" s="190">
        <v>42775</v>
      </c>
      <c r="T619" s="181"/>
      <c r="U619" s="181"/>
      <c r="V619" s="193">
        <v>2866.4</v>
      </c>
      <c r="W619" s="200">
        <v>0</v>
      </c>
      <c r="X619" s="180" t="s">
        <v>254</v>
      </c>
      <c r="Y619" s="205">
        <v>0</v>
      </c>
      <c r="Z619" s="200">
        <v>2866.4</v>
      </c>
      <c r="AA619" s="180" t="s">
        <v>39</v>
      </c>
      <c r="AB619" s="209"/>
    </row>
    <row r="620" spans="1:28" ht="15.75" customHeight="1" x14ac:dyDescent="0.2">
      <c r="A620" s="208">
        <v>42744</v>
      </c>
      <c r="B620" s="181"/>
      <c r="C620" s="180" t="s">
        <v>3831</v>
      </c>
      <c r="D620" s="181" t="s">
        <v>249</v>
      </c>
      <c r="E620" s="181" t="s">
        <v>3832</v>
      </c>
      <c r="F620" s="181" t="s">
        <v>3833</v>
      </c>
      <c r="G620" s="135" t="s">
        <v>187</v>
      </c>
      <c r="H620" s="180" t="s">
        <v>3834</v>
      </c>
      <c r="I620" s="190">
        <v>42745</v>
      </c>
      <c r="J620" s="180" t="s">
        <v>31</v>
      </c>
      <c r="K620" s="163"/>
      <c r="L620" s="181"/>
      <c r="M620" s="180" t="s">
        <v>37</v>
      </c>
      <c r="N620" s="180" t="s">
        <v>252</v>
      </c>
      <c r="O620" s="163"/>
      <c r="P620" s="181"/>
      <c r="Q620" s="181"/>
      <c r="R620" s="181"/>
      <c r="S620" s="190">
        <v>42767</v>
      </c>
      <c r="T620" s="181"/>
      <c r="U620" s="181"/>
      <c r="V620" s="193">
        <v>2773.94</v>
      </c>
      <c r="W620" s="200">
        <v>0</v>
      </c>
      <c r="X620" s="180" t="s">
        <v>254</v>
      </c>
      <c r="Y620" s="205">
        <v>2773.94</v>
      </c>
      <c r="Z620" s="200">
        <v>0</v>
      </c>
      <c r="AA620" s="180" t="s">
        <v>39</v>
      </c>
      <c r="AB620" s="209"/>
    </row>
    <row r="621" spans="1:28" ht="15.75" customHeight="1" x14ac:dyDescent="0.2">
      <c r="A621" s="208">
        <v>42740</v>
      </c>
      <c r="B621" s="181"/>
      <c r="C621" s="180" t="s">
        <v>3687</v>
      </c>
      <c r="D621" s="181" t="s">
        <v>285</v>
      </c>
      <c r="E621" s="181" t="s">
        <v>1011</v>
      </c>
      <c r="F621" s="181" t="s">
        <v>1012</v>
      </c>
      <c r="G621" s="135" t="s">
        <v>187</v>
      </c>
      <c r="H621" s="180" t="s">
        <v>3688</v>
      </c>
      <c r="I621" s="190">
        <v>42795</v>
      </c>
      <c r="J621" s="180" t="s">
        <v>30</v>
      </c>
      <c r="K621" s="163" t="s">
        <v>31</v>
      </c>
      <c r="L621" s="181"/>
      <c r="M621" s="180" t="s">
        <v>186</v>
      </c>
      <c r="N621" s="180" t="s">
        <v>1014</v>
      </c>
      <c r="O621" s="163" t="s">
        <v>37</v>
      </c>
      <c r="P621" s="181" t="s">
        <v>2106</v>
      </c>
      <c r="Q621" s="181"/>
      <c r="R621" s="181"/>
      <c r="S621" s="190">
        <v>42767</v>
      </c>
      <c r="T621" s="181"/>
      <c r="U621" s="181"/>
      <c r="V621" s="193">
        <v>2146.09</v>
      </c>
      <c r="W621" s="200">
        <v>0</v>
      </c>
      <c r="X621" s="180" t="s">
        <v>254</v>
      </c>
      <c r="Y621" s="205">
        <v>1073.05</v>
      </c>
      <c r="Z621" s="200">
        <v>1073.04</v>
      </c>
      <c r="AA621" s="180" t="s">
        <v>39</v>
      </c>
      <c r="AB621" s="209"/>
    </row>
    <row r="622" spans="1:28" ht="15.75" customHeight="1" x14ac:dyDescent="0.2">
      <c r="A622" s="208">
        <v>42728</v>
      </c>
      <c r="B622" s="181"/>
      <c r="C622" s="180" t="s">
        <v>3685</v>
      </c>
      <c r="D622" s="181" t="s">
        <v>249</v>
      </c>
      <c r="E622" s="181" t="s">
        <v>2624</v>
      </c>
      <c r="F622" s="181" t="s">
        <v>2286</v>
      </c>
      <c r="G622" s="135" t="s">
        <v>187</v>
      </c>
      <c r="H622" s="180" t="s">
        <v>3686</v>
      </c>
      <c r="I622" s="190">
        <v>42748</v>
      </c>
      <c r="J622" s="180" t="s">
        <v>30</v>
      </c>
      <c r="K622" s="163"/>
      <c r="L622" s="181"/>
      <c r="M622" s="180" t="s">
        <v>190</v>
      </c>
      <c r="N622" s="180" t="s">
        <v>254</v>
      </c>
      <c r="O622" s="163"/>
      <c r="P622" s="181"/>
      <c r="Q622" s="181"/>
      <c r="R622" s="181"/>
      <c r="S622" s="190">
        <v>42751</v>
      </c>
      <c r="T622" s="181"/>
      <c r="U622" s="181"/>
      <c r="V622" s="193">
        <v>2297.2199999999998</v>
      </c>
      <c r="W622" s="200">
        <v>0</v>
      </c>
      <c r="X622" s="180" t="s">
        <v>254</v>
      </c>
      <c r="Y622" s="205">
        <v>0</v>
      </c>
      <c r="Z622" s="200">
        <v>2297.2199999999998</v>
      </c>
      <c r="AA622" s="180" t="s">
        <v>39</v>
      </c>
      <c r="AB622" s="209"/>
    </row>
    <row r="623" spans="1:28" ht="15.75" customHeight="1" x14ac:dyDescent="0.2">
      <c r="A623" s="208">
        <v>42730</v>
      </c>
      <c r="B623" s="181"/>
      <c r="C623" s="180" t="s">
        <v>4098</v>
      </c>
      <c r="D623" s="181" t="s">
        <v>3419</v>
      </c>
      <c r="E623" s="181" t="s">
        <v>297</v>
      </c>
      <c r="F623" s="181" t="s">
        <v>3416</v>
      </c>
      <c r="G623" s="135" t="s">
        <v>187</v>
      </c>
      <c r="H623" s="180" t="s">
        <v>3692</v>
      </c>
      <c r="I623" s="190">
        <v>42775</v>
      </c>
      <c r="J623" s="180" t="s">
        <v>30</v>
      </c>
      <c r="K623" s="163"/>
      <c r="L623" s="181"/>
      <c r="M623" s="180" t="s">
        <v>190</v>
      </c>
      <c r="N623" s="180" t="s">
        <v>4147</v>
      </c>
      <c r="O623" s="163"/>
      <c r="P623" s="181"/>
      <c r="Q623" s="181"/>
      <c r="R623" s="181"/>
      <c r="S623" s="190">
        <v>42758</v>
      </c>
      <c r="T623" s="181"/>
      <c r="U623" s="181"/>
      <c r="V623" s="193">
        <v>2136</v>
      </c>
      <c r="W623" s="200">
        <v>0</v>
      </c>
      <c r="X623" s="180" t="s">
        <v>254</v>
      </c>
      <c r="Y623" s="205">
        <v>0</v>
      </c>
      <c r="Z623" s="200">
        <v>2136</v>
      </c>
      <c r="AA623" s="180" t="s">
        <v>39</v>
      </c>
      <c r="AB623" s="209"/>
    </row>
    <row r="624" spans="1:28" ht="15.75" customHeight="1" x14ac:dyDescent="0.2">
      <c r="A624" s="208">
        <v>42744</v>
      </c>
      <c r="B624" s="181"/>
      <c r="C624" s="180" t="s">
        <v>3690</v>
      </c>
      <c r="D624" s="181" t="s">
        <v>249</v>
      </c>
      <c r="E624" s="181" t="s">
        <v>451</v>
      </c>
      <c r="F624" s="181" t="s">
        <v>1116</v>
      </c>
      <c r="G624" s="135" t="s">
        <v>187</v>
      </c>
      <c r="H624" s="180" t="s">
        <v>3691</v>
      </c>
      <c r="I624" s="190">
        <v>42746</v>
      </c>
      <c r="J624" s="180" t="s">
        <v>30</v>
      </c>
      <c r="K624" s="163"/>
      <c r="L624" s="181"/>
      <c r="M624" s="180" t="s">
        <v>190</v>
      </c>
      <c r="N624" s="180" t="s">
        <v>374</v>
      </c>
      <c r="O624" s="163"/>
      <c r="P624" s="181" t="s">
        <v>374</v>
      </c>
      <c r="Q624" s="181"/>
      <c r="R624" s="181"/>
      <c r="S624" s="190">
        <v>42759</v>
      </c>
      <c r="T624" s="181"/>
      <c r="U624" s="181"/>
      <c r="V624" s="193">
        <v>2756.67</v>
      </c>
      <c r="W624" s="200">
        <v>0</v>
      </c>
      <c r="X624" s="180" t="s">
        <v>254</v>
      </c>
      <c r="Y624" s="205">
        <v>0</v>
      </c>
      <c r="Z624" s="200">
        <v>2756.67</v>
      </c>
      <c r="AA624" s="180" t="s">
        <v>39</v>
      </c>
      <c r="AB624" s="209"/>
    </row>
    <row r="625" spans="1:28" ht="15.75" customHeight="1" x14ac:dyDescent="0.2">
      <c r="A625" s="208">
        <v>42739</v>
      </c>
      <c r="B625" s="181"/>
      <c r="C625" s="180" t="s">
        <v>3701</v>
      </c>
      <c r="D625" s="181" t="s">
        <v>249</v>
      </c>
      <c r="E625" s="181" t="s">
        <v>3418</v>
      </c>
      <c r="F625" s="181" t="s">
        <v>3702</v>
      </c>
      <c r="G625" s="135" t="s">
        <v>187</v>
      </c>
      <c r="H625" s="180" t="s">
        <v>3703</v>
      </c>
      <c r="I625" s="190">
        <v>42739</v>
      </c>
      <c r="J625" s="180" t="s">
        <v>30</v>
      </c>
      <c r="K625" s="163"/>
      <c r="L625" s="181"/>
      <c r="M625" s="180" t="s">
        <v>186</v>
      </c>
      <c r="N625" s="180" t="s">
        <v>2643</v>
      </c>
      <c r="O625" s="163"/>
      <c r="P625" s="181"/>
      <c r="Q625" s="181"/>
      <c r="R625" s="181"/>
      <c r="S625" s="190">
        <v>42759</v>
      </c>
      <c r="T625" s="181"/>
      <c r="U625" s="181"/>
      <c r="V625" s="193">
        <v>2940.44</v>
      </c>
      <c r="W625" s="200">
        <v>0</v>
      </c>
      <c r="X625" s="180" t="s">
        <v>254</v>
      </c>
      <c r="Y625" s="205">
        <v>0</v>
      </c>
      <c r="Z625" s="200">
        <v>2940.44</v>
      </c>
      <c r="AA625" s="180" t="s">
        <v>39</v>
      </c>
      <c r="AB625" s="209"/>
    </row>
    <row r="626" spans="1:28" ht="15.75" customHeight="1" x14ac:dyDescent="0.2">
      <c r="A626" s="208">
        <v>42726</v>
      </c>
      <c r="B626" s="181"/>
      <c r="C626" s="180" t="s">
        <v>4099</v>
      </c>
      <c r="D626" s="181" t="s">
        <v>304</v>
      </c>
      <c r="E626" s="181" t="s">
        <v>384</v>
      </c>
      <c r="F626" s="181" t="s">
        <v>385</v>
      </c>
      <c r="G626" s="135" t="s">
        <v>187</v>
      </c>
      <c r="H626" s="180" t="s">
        <v>3689</v>
      </c>
      <c r="I626" s="190">
        <v>42800</v>
      </c>
      <c r="J626" s="180" t="s">
        <v>30</v>
      </c>
      <c r="K626" s="163"/>
      <c r="L626" s="181"/>
      <c r="M626" s="180" t="s">
        <v>186</v>
      </c>
      <c r="N626" s="180" t="s">
        <v>4148</v>
      </c>
      <c r="O626" s="163" t="s">
        <v>192</v>
      </c>
      <c r="P626" s="181" t="s">
        <v>4175</v>
      </c>
      <c r="Q626" s="181"/>
      <c r="R626" s="181"/>
      <c r="S626" s="190">
        <v>42774</v>
      </c>
      <c r="T626" s="181"/>
      <c r="U626" s="181"/>
      <c r="V626" s="193">
        <v>3780</v>
      </c>
      <c r="W626" s="200">
        <v>0</v>
      </c>
      <c r="X626" s="180" t="s">
        <v>254</v>
      </c>
      <c r="Y626" s="205">
        <v>0</v>
      </c>
      <c r="Z626" s="200">
        <v>3780</v>
      </c>
      <c r="AA626" s="180" t="s">
        <v>39</v>
      </c>
      <c r="AB626" s="209"/>
    </row>
    <row r="627" spans="1:28" ht="15.75" customHeight="1" x14ac:dyDescent="0.2">
      <c r="A627" s="208">
        <v>42746</v>
      </c>
      <c r="B627" s="181"/>
      <c r="C627" s="180" t="s">
        <v>4100</v>
      </c>
      <c r="D627" s="181" t="s">
        <v>300</v>
      </c>
      <c r="E627" s="181" t="s">
        <v>2657</v>
      </c>
      <c r="F627" s="181" t="s">
        <v>2658</v>
      </c>
      <c r="G627" s="135" t="s">
        <v>187</v>
      </c>
      <c r="H627" s="180" t="s">
        <v>3694</v>
      </c>
      <c r="I627" s="190">
        <v>42787</v>
      </c>
      <c r="J627" s="180" t="s">
        <v>31</v>
      </c>
      <c r="K627" s="163"/>
      <c r="L627" s="181"/>
      <c r="M627" s="180" t="s">
        <v>33</v>
      </c>
      <c r="N627" s="180" t="s">
        <v>446</v>
      </c>
      <c r="O627" s="163"/>
      <c r="P627" s="181" t="s">
        <v>4176</v>
      </c>
      <c r="Q627" s="181"/>
      <c r="R627" s="181" t="s">
        <v>4183</v>
      </c>
      <c r="S627" s="190">
        <v>42754</v>
      </c>
      <c r="T627" s="181"/>
      <c r="U627" s="181"/>
      <c r="V627" s="193">
        <v>2580</v>
      </c>
      <c r="W627" s="200">
        <v>0</v>
      </c>
      <c r="X627" s="180" t="s">
        <v>254</v>
      </c>
      <c r="Y627" s="205">
        <v>2580</v>
      </c>
      <c r="Z627" s="200">
        <v>0</v>
      </c>
      <c r="AA627" s="180" t="s">
        <v>39</v>
      </c>
      <c r="AB627" s="209"/>
    </row>
    <row r="628" spans="1:28" ht="15.75" customHeight="1" x14ac:dyDescent="0.2">
      <c r="A628" s="208">
        <v>42740</v>
      </c>
      <c r="B628" s="181"/>
      <c r="C628" s="180" t="s">
        <v>3695</v>
      </c>
      <c r="D628" s="181" t="s">
        <v>291</v>
      </c>
      <c r="E628" s="181" t="s">
        <v>3696</v>
      </c>
      <c r="F628" s="181" t="s">
        <v>3697</v>
      </c>
      <c r="G628" s="135" t="s">
        <v>187</v>
      </c>
      <c r="H628" s="180" t="s">
        <v>3698</v>
      </c>
      <c r="I628" s="190">
        <v>42759</v>
      </c>
      <c r="J628" s="180" t="s">
        <v>36</v>
      </c>
      <c r="K628" s="163"/>
      <c r="L628" s="181"/>
      <c r="M628" s="180"/>
      <c r="N628" s="180" t="s">
        <v>254</v>
      </c>
      <c r="O628" s="163"/>
      <c r="P628" s="181"/>
      <c r="Q628" s="181"/>
      <c r="R628" s="181"/>
      <c r="S628" s="190">
        <v>42752</v>
      </c>
      <c r="T628" s="181"/>
      <c r="U628" s="181"/>
      <c r="V628" s="193">
        <v>1261.8399999999999</v>
      </c>
      <c r="W628" s="200">
        <v>0</v>
      </c>
      <c r="X628" s="178" t="s">
        <v>4246</v>
      </c>
      <c r="Y628" s="205">
        <v>0</v>
      </c>
      <c r="Z628" s="200">
        <v>0</v>
      </c>
      <c r="AA628" s="180" t="s">
        <v>39</v>
      </c>
      <c r="AB628" s="209"/>
    </row>
    <row r="629" spans="1:28" ht="15.75" customHeight="1" x14ac:dyDescent="0.2">
      <c r="A629" s="208">
        <v>42732</v>
      </c>
      <c r="B629" s="181"/>
      <c r="C629" s="180" t="s">
        <v>3704</v>
      </c>
      <c r="D629" s="181" t="s">
        <v>291</v>
      </c>
      <c r="E629" s="181" t="s">
        <v>3705</v>
      </c>
      <c r="F629" s="181" t="s">
        <v>4125</v>
      </c>
      <c r="G629" s="135" t="s">
        <v>187</v>
      </c>
      <c r="H629" s="180" t="s">
        <v>3706</v>
      </c>
      <c r="I629" s="190">
        <v>42762</v>
      </c>
      <c r="J629" s="180" t="s">
        <v>36</v>
      </c>
      <c r="K629" s="163"/>
      <c r="L629" s="181"/>
      <c r="M629" s="180"/>
      <c r="N629" s="180"/>
      <c r="O629" s="163"/>
      <c r="P629" s="181"/>
      <c r="Q629" s="181"/>
      <c r="R629" s="181"/>
      <c r="S629" s="190">
        <v>42780</v>
      </c>
      <c r="T629" s="181"/>
      <c r="U629" s="181"/>
      <c r="V629" s="193">
        <v>1520.41</v>
      </c>
      <c r="W629" s="200">
        <v>0</v>
      </c>
      <c r="X629" s="178" t="s">
        <v>4246</v>
      </c>
      <c r="Y629" s="205">
        <v>0</v>
      </c>
      <c r="Z629" s="200">
        <v>0</v>
      </c>
      <c r="AA629" s="180" t="s">
        <v>39</v>
      </c>
      <c r="AB629" s="209"/>
    </row>
    <row r="630" spans="1:28" ht="15.75" customHeight="1" x14ac:dyDescent="0.2">
      <c r="A630" s="208">
        <v>42745</v>
      </c>
      <c r="B630" s="181"/>
      <c r="C630" s="180" t="s">
        <v>4101</v>
      </c>
      <c r="D630" s="181" t="s">
        <v>3419</v>
      </c>
      <c r="E630" s="181" t="s">
        <v>457</v>
      </c>
      <c r="F630" s="181" t="s">
        <v>458</v>
      </c>
      <c r="G630" s="135" t="s">
        <v>187</v>
      </c>
      <c r="H630" s="180" t="s">
        <v>3710</v>
      </c>
      <c r="I630" s="190">
        <v>42767</v>
      </c>
      <c r="J630" s="180" t="s">
        <v>30</v>
      </c>
      <c r="K630" s="163"/>
      <c r="L630" s="181"/>
      <c r="M630" s="180" t="s">
        <v>181</v>
      </c>
      <c r="N630" s="180" t="s">
        <v>2542</v>
      </c>
      <c r="O630" s="163"/>
      <c r="P630" s="181"/>
      <c r="Q630" s="181"/>
      <c r="R630" s="181"/>
      <c r="S630" s="190">
        <v>42766</v>
      </c>
      <c r="T630" s="181"/>
      <c r="U630" s="181"/>
      <c r="V630" s="193">
        <v>2136</v>
      </c>
      <c r="W630" s="200">
        <v>0</v>
      </c>
      <c r="X630" s="180" t="s">
        <v>254</v>
      </c>
      <c r="Y630" s="205">
        <v>0</v>
      </c>
      <c r="Z630" s="200">
        <v>2136</v>
      </c>
      <c r="AA630" s="180" t="s">
        <v>39</v>
      </c>
      <c r="AB630" s="209"/>
    </row>
    <row r="631" spans="1:28" ht="15.75" customHeight="1" x14ac:dyDescent="0.2">
      <c r="A631" s="208">
        <v>42746</v>
      </c>
      <c r="B631" s="181"/>
      <c r="C631" s="180" t="s">
        <v>472</v>
      </c>
      <c r="D631" s="181" t="s">
        <v>304</v>
      </c>
      <c r="E631" s="181" t="s">
        <v>305</v>
      </c>
      <c r="F631" s="181" t="s">
        <v>306</v>
      </c>
      <c r="G631" s="135" t="s">
        <v>187</v>
      </c>
      <c r="H631" s="180" t="s">
        <v>3709</v>
      </c>
      <c r="I631" s="190" t="s">
        <v>472</v>
      </c>
      <c r="J631" s="180" t="s">
        <v>36</v>
      </c>
      <c r="K631" s="163"/>
      <c r="L631" s="181"/>
      <c r="M631" s="180"/>
      <c r="N631" s="180"/>
      <c r="O631" s="163"/>
      <c r="P631" s="181"/>
      <c r="Q631" s="181"/>
      <c r="R631" s="181"/>
      <c r="S631" s="190">
        <v>42781</v>
      </c>
      <c r="T631" s="181"/>
      <c r="U631" s="181"/>
      <c r="V631" s="193">
        <v>2457</v>
      </c>
      <c r="W631" s="200">
        <v>0</v>
      </c>
      <c r="X631" s="180" t="s">
        <v>254</v>
      </c>
      <c r="Y631" s="205">
        <v>0</v>
      </c>
      <c r="Z631" s="200">
        <v>0</v>
      </c>
      <c r="AA631" s="180" t="s">
        <v>4077</v>
      </c>
      <c r="AB631" s="209"/>
    </row>
    <row r="632" spans="1:28" ht="15.75" customHeight="1" x14ac:dyDescent="0.2">
      <c r="A632" s="208">
        <v>42725</v>
      </c>
      <c r="B632" s="181"/>
      <c r="C632" s="180" t="s">
        <v>4102</v>
      </c>
      <c r="D632" s="181" t="s">
        <v>304</v>
      </c>
      <c r="E632" s="181" t="s">
        <v>384</v>
      </c>
      <c r="F632" s="181" t="s">
        <v>385</v>
      </c>
      <c r="G632" s="135" t="s">
        <v>187</v>
      </c>
      <c r="H632" s="180" t="s">
        <v>3712</v>
      </c>
      <c r="I632" s="190">
        <v>42775</v>
      </c>
      <c r="J632" s="180" t="s">
        <v>30</v>
      </c>
      <c r="K632" s="163"/>
      <c r="L632" s="181"/>
      <c r="M632" s="180" t="s">
        <v>190</v>
      </c>
      <c r="N632" s="180" t="s">
        <v>1966</v>
      </c>
      <c r="O632" s="163"/>
      <c r="P632" s="181"/>
      <c r="Q632" s="181"/>
      <c r="R632" s="181"/>
      <c r="S632" s="190">
        <v>42759</v>
      </c>
      <c r="T632" s="181"/>
      <c r="U632" s="181"/>
      <c r="V632" s="193">
        <v>3780</v>
      </c>
      <c r="W632" s="200">
        <v>0</v>
      </c>
      <c r="X632" s="180" t="s">
        <v>254</v>
      </c>
      <c r="Y632" s="205">
        <v>0</v>
      </c>
      <c r="Z632" s="200">
        <v>3780</v>
      </c>
      <c r="AA632" s="180" t="s">
        <v>39</v>
      </c>
      <c r="AB632" s="209"/>
    </row>
    <row r="633" spans="1:28" ht="15.75" customHeight="1" x14ac:dyDescent="0.2">
      <c r="A633" s="208">
        <v>42740</v>
      </c>
      <c r="B633" s="181"/>
      <c r="C633" s="180" t="s">
        <v>4103</v>
      </c>
      <c r="D633" s="181" t="s">
        <v>697</v>
      </c>
      <c r="E633" s="181" t="s">
        <v>3600</v>
      </c>
      <c r="F633" s="181" t="s">
        <v>3601</v>
      </c>
      <c r="G633" s="135" t="s">
        <v>187</v>
      </c>
      <c r="H633" s="180" t="s">
        <v>3715</v>
      </c>
      <c r="I633" s="190">
        <v>42753</v>
      </c>
      <c r="J633" s="180" t="s">
        <v>36</v>
      </c>
      <c r="K633" s="163"/>
      <c r="L633" s="181"/>
      <c r="M633" s="180"/>
      <c r="N633" s="180" t="s">
        <v>254</v>
      </c>
      <c r="O633" s="163"/>
      <c r="P633" s="181"/>
      <c r="Q633" s="181"/>
      <c r="R633" s="181"/>
      <c r="S633" s="190">
        <v>42767</v>
      </c>
      <c r="T633" s="181"/>
      <c r="U633" s="181"/>
      <c r="V633" s="193">
        <v>1272.55</v>
      </c>
      <c r="W633" s="200">
        <v>0</v>
      </c>
      <c r="X633" s="180" t="s">
        <v>254</v>
      </c>
      <c r="Y633" s="205">
        <v>0</v>
      </c>
      <c r="Z633" s="200">
        <v>0</v>
      </c>
      <c r="AA633" s="180" t="s">
        <v>39</v>
      </c>
      <c r="AB633" s="209"/>
    </row>
    <row r="634" spans="1:28" ht="15.75" customHeight="1" x14ac:dyDescent="0.2">
      <c r="A634" s="208">
        <v>42743</v>
      </c>
      <c r="B634" s="181"/>
      <c r="C634" s="180" t="s">
        <v>3716</v>
      </c>
      <c r="D634" s="181" t="s">
        <v>249</v>
      </c>
      <c r="E634" s="181" t="s">
        <v>3459</v>
      </c>
      <c r="F634" s="181" t="s">
        <v>3460</v>
      </c>
      <c r="G634" s="135" t="s">
        <v>187</v>
      </c>
      <c r="H634" s="180" t="s">
        <v>3717</v>
      </c>
      <c r="I634" s="190">
        <v>42743</v>
      </c>
      <c r="J634" s="180" t="s">
        <v>30</v>
      </c>
      <c r="K634" s="163"/>
      <c r="L634" s="181"/>
      <c r="M634" s="180" t="s">
        <v>186</v>
      </c>
      <c r="N634" s="180" t="s">
        <v>532</v>
      </c>
      <c r="O634" s="163"/>
      <c r="P634" s="181"/>
      <c r="Q634" s="181"/>
      <c r="R634" s="181"/>
      <c r="S634" s="190">
        <v>42802</v>
      </c>
      <c r="T634" s="181"/>
      <c r="U634" s="181"/>
      <c r="V634" s="193">
        <v>3309.11</v>
      </c>
      <c r="W634" s="200">
        <v>0</v>
      </c>
      <c r="X634" s="180" t="s">
        <v>254</v>
      </c>
      <c r="Y634" s="205">
        <v>0</v>
      </c>
      <c r="Z634" s="200">
        <v>3309.11</v>
      </c>
      <c r="AA634" s="180" t="s">
        <v>39</v>
      </c>
      <c r="AB634" s="209"/>
    </row>
    <row r="635" spans="1:28" ht="15.75" customHeight="1" x14ac:dyDescent="0.2">
      <c r="A635" s="208">
        <v>42752</v>
      </c>
      <c r="B635" s="181"/>
      <c r="C635" s="180" t="s">
        <v>3718</v>
      </c>
      <c r="D635" s="181" t="s">
        <v>249</v>
      </c>
      <c r="E635" s="181" t="s">
        <v>380</v>
      </c>
      <c r="F635" s="181" t="s">
        <v>381</v>
      </c>
      <c r="G635" s="135" t="s">
        <v>187</v>
      </c>
      <c r="H635" s="180" t="s">
        <v>3719</v>
      </c>
      <c r="I635" s="190">
        <v>42759</v>
      </c>
      <c r="J635" s="180" t="s">
        <v>30</v>
      </c>
      <c r="K635" s="163"/>
      <c r="L635" s="181"/>
      <c r="M635" s="180" t="s">
        <v>190</v>
      </c>
      <c r="N635" s="180" t="s">
        <v>1519</v>
      </c>
      <c r="O635" s="163"/>
      <c r="P635" s="181"/>
      <c r="Q635" s="181"/>
      <c r="R635" s="181"/>
      <c r="S635" s="190">
        <v>42767</v>
      </c>
      <c r="T635" s="181"/>
      <c r="U635" s="181"/>
      <c r="V635" s="193">
        <v>2404.08</v>
      </c>
      <c r="W635" s="200">
        <v>0</v>
      </c>
      <c r="X635" s="180" t="s">
        <v>254</v>
      </c>
      <c r="Y635" s="205">
        <v>0</v>
      </c>
      <c r="Z635" s="200">
        <v>2404.08</v>
      </c>
      <c r="AA635" s="180" t="s">
        <v>39</v>
      </c>
      <c r="AB635" s="209"/>
    </row>
    <row r="636" spans="1:28" ht="15.75" customHeight="1" x14ac:dyDescent="0.2">
      <c r="A636" s="208">
        <v>42751</v>
      </c>
      <c r="B636" s="181"/>
      <c r="C636" s="180" t="s">
        <v>3725</v>
      </c>
      <c r="D636" s="181" t="s">
        <v>249</v>
      </c>
      <c r="E636" s="181" t="s">
        <v>1806</v>
      </c>
      <c r="F636" s="181" t="s">
        <v>1807</v>
      </c>
      <c r="G636" s="135" t="s">
        <v>187</v>
      </c>
      <c r="H636" s="180" t="s">
        <v>3726</v>
      </c>
      <c r="I636" s="190">
        <v>42752</v>
      </c>
      <c r="J636" s="180" t="s">
        <v>30</v>
      </c>
      <c r="K636" s="163"/>
      <c r="L636" s="181"/>
      <c r="M636" s="180" t="s">
        <v>190</v>
      </c>
      <c r="N636" s="180" t="s">
        <v>1363</v>
      </c>
      <c r="O636" s="163"/>
      <c r="P636" s="181"/>
      <c r="Q636" s="181"/>
      <c r="R636" s="181"/>
      <c r="S636" s="190">
        <v>42759</v>
      </c>
      <c r="T636" s="181"/>
      <c r="U636" s="181"/>
      <c r="V636" s="193">
        <v>2297.2199999999998</v>
      </c>
      <c r="W636" s="200">
        <v>0</v>
      </c>
      <c r="X636" s="180" t="s">
        <v>254</v>
      </c>
      <c r="Y636" s="205">
        <v>0</v>
      </c>
      <c r="Z636" s="200">
        <v>2297.2199999999998</v>
      </c>
      <c r="AA636" s="180" t="s">
        <v>39</v>
      </c>
      <c r="AB636" s="209"/>
    </row>
    <row r="637" spans="1:28" ht="15.75" customHeight="1" x14ac:dyDescent="0.2">
      <c r="A637" s="208">
        <v>42752</v>
      </c>
      <c r="B637" s="181"/>
      <c r="C637" s="180" t="s">
        <v>4104</v>
      </c>
      <c r="D637" s="181" t="s">
        <v>390</v>
      </c>
      <c r="E637" s="181" t="s">
        <v>3600</v>
      </c>
      <c r="F637" s="181" t="s">
        <v>3601</v>
      </c>
      <c r="G637" s="135" t="s">
        <v>187</v>
      </c>
      <c r="H637" s="180" t="s">
        <v>3729</v>
      </c>
      <c r="I637" s="190">
        <v>42762</v>
      </c>
      <c r="J637" s="180" t="s">
        <v>36</v>
      </c>
      <c r="K637" s="163"/>
      <c r="L637" s="181"/>
      <c r="M637" s="180"/>
      <c r="N637" s="180"/>
      <c r="O637" s="163"/>
      <c r="P637" s="181"/>
      <c r="Q637" s="181"/>
      <c r="R637" s="181"/>
      <c r="S637" s="190">
        <v>42767</v>
      </c>
      <c r="T637" s="181"/>
      <c r="U637" s="181"/>
      <c r="V637" s="193">
        <v>1319.69</v>
      </c>
      <c r="W637" s="200">
        <v>0</v>
      </c>
      <c r="X637" s="180" t="s">
        <v>254</v>
      </c>
      <c r="Y637" s="205">
        <v>0</v>
      </c>
      <c r="Z637" s="200">
        <v>0</v>
      </c>
      <c r="AA637" s="180" t="s">
        <v>39</v>
      </c>
      <c r="AB637" s="209"/>
    </row>
    <row r="638" spans="1:28" ht="15.75" customHeight="1" x14ac:dyDescent="0.2">
      <c r="A638" s="208">
        <v>42738</v>
      </c>
      <c r="B638" s="181"/>
      <c r="C638" s="180" t="s">
        <v>3730</v>
      </c>
      <c r="D638" s="181" t="s">
        <v>304</v>
      </c>
      <c r="E638" s="181" t="s">
        <v>384</v>
      </c>
      <c r="F638" s="181" t="s">
        <v>385</v>
      </c>
      <c r="G638" s="135" t="s">
        <v>187</v>
      </c>
      <c r="H638" s="180" t="s">
        <v>3731</v>
      </c>
      <c r="I638" s="190">
        <v>42783</v>
      </c>
      <c r="J638" s="180" t="s">
        <v>30</v>
      </c>
      <c r="K638" s="163"/>
      <c r="L638" s="181"/>
      <c r="M638" s="180" t="s">
        <v>190</v>
      </c>
      <c r="N638" s="180" t="s">
        <v>1640</v>
      </c>
      <c r="O638" s="163"/>
      <c r="P638" s="181"/>
      <c r="Q638" s="181"/>
      <c r="R638" s="181"/>
      <c r="S638" s="190">
        <v>42767</v>
      </c>
      <c r="T638" s="181"/>
      <c r="U638" s="181"/>
      <c r="V638" s="193">
        <v>3780</v>
      </c>
      <c r="W638" s="200">
        <v>0</v>
      </c>
      <c r="X638" s="180" t="s">
        <v>254</v>
      </c>
      <c r="Y638" s="205">
        <v>0</v>
      </c>
      <c r="Z638" s="200">
        <v>3780</v>
      </c>
      <c r="AA638" s="180" t="s">
        <v>39</v>
      </c>
      <c r="AB638" s="209"/>
    </row>
    <row r="639" spans="1:28" ht="15.75" customHeight="1" x14ac:dyDescent="0.2">
      <c r="A639" s="208">
        <v>42751</v>
      </c>
      <c r="B639" s="181"/>
      <c r="C639" s="180" t="s">
        <v>3732</v>
      </c>
      <c r="D639" s="181" t="s">
        <v>327</v>
      </c>
      <c r="E639" s="181" t="s">
        <v>328</v>
      </c>
      <c r="F639" s="181" t="s">
        <v>329</v>
      </c>
      <c r="G639" s="135" t="s">
        <v>187</v>
      </c>
      <c r="H639" s="180" t="s">
        <v>3733</v>
      </c>
      <c r="I639" s="190">
        <v>42765</v>
      </c>
      <c r="J639" s="180" t="s">
        <v>31</v>
      </c>
      <c r="K639" s="163"/>
      <c r="L639" s="181"/>
      <c r="M639" s="180" t="s">
        <v>170</v>
      </c>
      <c r="N639" s="180" t="s">
        <v>4149</v>
      </c>
      <c r="O639" s="163"/>
      <c r="P639" s="181"/>
      <c r="Q639" s="181"/>
      <c r="R639" s="181"/>
      <c r="S639" s="190">
        <v>42766</v>
      </c>
      <c r="T639" s="181"/>
      <c r="U639" s="181"/>
      <c r="V639" s="193">
        <v>3000</v>
      </c>
      <c r="W639" s="200">
        <v>0</v>
      </c>
      <c r="X639" s="180" t="s">
        <v>254</v>
      </c>
      <c r="Y639" s="205">
        <v>3000</v>
      </c>
      <c r="Z639" s="200">
        <v>0</v>
      </c>
      <c r="AA639" s="180" t="s">
        <v>39</v>
      </c>
      <c r="AB639" s="209"/>
    </row>
    <row r="640" spans="1:28" ht="15.75" customHeight="1" x14ac:dyDescent="0.2">
      <c r="A640" s="208">
        <v>42753</v>
      </c>
      <c r="B640" s="181"/>
      <c r="C640" s="180" t="s">
        <v>4105</v>
      </c>
      <c r="D640" s="181" t="s">
        <v>327</v>
      </c>
      <c r="E640" s="181" t="s">
        <v>1841</v>
      </c>
      <c r="F640" s="181" t="s">
        <v>1842</v>
      </c>
      <c r="G640" s="135" t="s">
        <v>187</v>
      </c>
      <c r="H640" s="180" t="s">
        <v>3744</v>
      </c>
      <c r="I640" s="190">
        <v>42795</v>
      </c>
      <c r="J640" s="180" t="s">
        <v>31</v>
      </c>
      <c r="K640" s="163"/>
      <c r="L640" s="181"/>
      <c r="M640" s="180" t="s">
        <v>186</v>
      </c>
      <c r="N640" s="180" t="s">
        <v>4150</v>
      </c>
      <c r="O640" s="163" t="s">
        <v>37</v>
      </c>
      <c r="P640" s="181" t="s">
        <v>968</v>
      </c>
      <c r="Q640" s="181" t="s">
        <v>33</v>
      </c>
      <c r="R640" s="181" t="s">
        <v>2411</v>
      </c>
      <c r="S640" s="190">
        <v>42766</v>
      </c>
      <c r="T640" s="181"/>
      <c r="U640" s="181"/>
      <c r="V640" s="193">
        <v>3000</v>
      </c>
      <c r="W640" s="200">
        <v>0</v>
      </c>
      <c r="X640" s="180" t="s">
        <v>254</v>
      </c>
      <c r="Y640" s="205">
        <v>3000</v>
      </c>
      <c r="Z640" s="200">
        <v>0</v>
      </c>
      <c r="AA640" s="180" t="s">
        <v>39</v>
      </c>
      <c r="AB640" s="209"/>
    </row>
    <row r="641" spans="1:28" ht="15.75" customHeight="1" x14ac:dyDescent="0.2">
      <c r="A641" s="208">
        <v>42748</v>
      </c>
      <c r="B641" s="181"/>
      <c r="C641" s="180" t="s">
        <v>3736</v>
      </c>
      <c r="D641" s="181" t="s">
        <v>325</v>
      </c>
      <c r="E641" s="181" t="s">
        <v>3737</v>
      </c>
      <c r="F641" s="181" t="s">
        <v>3738</v>
      </c>
      <c r="G641" s="135" t="s">
        <v>187</v>
      </c>
      <c r="H641" s="180" t="s">
        <v>3739</v>
      </c>
      <c r="I641" s="190">
        <v>42802</v>
      </c>
      <c r="J641" s="180" t="s">
        <v>30</v>
      </c>
      <c r="K641" s="163"/>
      <c r="L641" s="181"/>
      <c r="M641" s="180" t="s">
        <v>186</v>
      </c>
      <c r="N641" s="180" t="s">
        <v>4151</v>
      </c>
      <c r="O641" s="163"/>
      <c r="P641" s="181"/>
      <c r="Q641" s="181"/>
      <c r="R641" s="181"/>
      <c r="S641" s="190">
        <v>42766</v>
      </c>
      <c r="T641" s="181"/>
      <c r="U641" s="181"/>
      <c r="V641" s="193">
        <v>1530</v>
      </c>
      <c r="W641" s="200">
        <v>0</v>
      </c>
      <c r="X641" s="180" t="s">
        <v>4248</v>
      </c>
      <c r="Y641" s="205">
        <v>0</v>
      </c>
      <c r="Z641" s="200">
        <v>1530</v>
      </c>
      <c r="AA641" s="180" t="s">
        <v>39</v>
      </c>
      <c r="AB641" s="209"/>
    </row>
    <row r="642" spans="1:28" ht="15.75" customHeight="1" x14ac:dyDescent="0.2">
      <c r="A642" s="208">
        <v>42753</v>
      </c>
      <c r="B642" s="181"/>
      <c r="C642" s="180" t="s">
        <v>3734</v>
      </c>
      <c r="D642" s="181" t="s">
        <v>467</v>
      </c>
      <c r="E642" s="181" t="s">
        <v>3452</v>
      </c>
      <c r="F642" s="181" t="s">
        <v>3453</v>
      </c>
      <c r="G642" s="135" t="s">
        <v>187</v>
      </c>
      <c r="H642" s="180" t="s">
        <v>3735</v>
      </c>
      <c r="I642" s="190">
        <v>42789</v>
      </c>
      <c r="J642" s="180" t="s">
        <v>30</v>
      </c>
      <c r="K642" s="163"/>
      <c r="L642" s="181"/>
      <c r="M642" s="180" t="s">
        <v>32</v>
      </c>
      <c r="N642" s="180" t="s">
        <v>4139</v>
      </c>
      <c r="O642" s="163"/>
      <c r="P642" s="181"/>
      <c r="Q642" s="181"/>
      <c r="R642" s="181"/>
      <c r="S642" s="190">
        <v>42789</v>
      </c>
      <c r="T642" s="181"/>
      <c r="U642" s="181"/>
      <c r="V642" s="193">
        <v>600</v>
      </c>
      <c r="W642" s="200">
        <v>0</v>
      </c>
      <c r="X642" s="180" t="s">
        <v>254</v>
      </c>
      <c r="Y642" s="205">
        <v>0</v>
      </c>
      <c r="Z642" s="200">
        <v>600</v>
      </c>
      <c r="AA642" s="180" t="s">
        <v>39</v>
      </c>
      <c r="AB642" s="209"/>
    </row>
    <row r="643" spans="1:28" ht="15.75" customHeight="1" x14ac:dyDescent="0.2">
      <c r="A643" s="208">
        <v>42754</v>
      </c>
      <c r="B643" s="181"/>
      <c r="C643" s="180" t="s">
        <v>3743</v>
      </c>
      <c r="D643" s="181" t="s">
        <v>275</v>
      </c>
      <c r="E643" s="181" t="s">
        <v>482</v>
      </c>
      <c r="F643" s="181" t="s">
        <v>483</v>
      </c>
      <c r="G643" s="135" t="s">
        <v>187</v>
      </c>
      <c r="H643" s="180" t="s">
        <v>3461</v>
      </c>
      <c r="I643" s="190">
        <v>42754</v>
      </c>
      <c r="J643" s="180" t="s">
        <v>30</v>
      </c>
      <c r="K643" s="163"/>
      <c r="L643" s="181"/>
      <c r="M643" s="180" t="s">
        <v>186</v>
      </c>
      <c r="N643" s="180" t="s">
        <v>780</v>
      </c>
      <c r="O643" s="163"/>
      <c r="P643" s="181"/>
      <c r="Q643" s="181"/>
      <c r="R643" s="181"/>
      <c r="S643" s="190">
        <v>42775</v>
      </c>
      <c r="T643" s="181"/>
      <c r="U643" s="181"/>
      <c r="V643" s="193">
        <v>3815.28</v>
      </c>
      <c r="W643" s="200">
        <v>0</v>
      </c>
      <c r="X643" s="180" t="s">
        <v>254</v>
      </c>
      <c r="Y643" s="205">
        <v>0</v>
      </c>
      <c r="Z643" s="200">
        <v>3815.28</v>
      </c>
      <c r="AA643" s="180" t="s">
        <v>39</v>
      </c>
      <c r="AB643" s="209"/>
    </row>
    <row r="644" spans="1:28" ht="15.75" customHeight="1" x14ac:dyDescent="0.2">
      <c r="A644" s="208">
        <v>42753</v>
      </c>
      <c r="B644" s="181"/>
      <c r="C644" s="180" t="s">
        <v>3747</v>
      </c>
      <c r="D644" s="181" t="s">
        <v>249</v>
      </c>
      <c r="E644" s="181" t="s">
        <v>380</v>
      </c>
      <c r="F644" s="181" t="s">
        <v>381</v>
      </c>
      <c r="G644" s="135" t="s">
        <v>187</v>
      </c>
      <c r="H644" s="180" t="s">
        <v>3748</v>
      </c>
      <c r="I644" s="190">
        <v>42759</v>
      </c>
      <c r="J644" s="180" t="s">
        <v>30</v>
      </c>
      <c r="K644" s="163"/>
      <c r="L644" s="181"/>
      <c r="M644" s="180" t="s">
        <v>190</v>
      </c>
      <c r="N644" s="180" t="s">
        <v>629</v>
      </c>
      <c r="O644" s="163"/>
      <c r="P644" s="181"/>
      <c r="Q644" s="181"/>
      <c r="R644" s="181"/>
      <c r="S644" s="190">
        <v>42775</v>
      </c>
      <c r="T644" s="181"/>
      <c r="U644" s="181"/>
      <c r="V644" s="193">
        <v>2404.08</v>
      </c>
      <c r="W644" s="200">
        <v>0</v>
      </c>
      <c r="X644" s="180" t="s">
        <v>254</v>
      </c>
      <c r="Y644" s="205">
        <v>0</v>
      </c>
      <c r="Z644" s="200">
        <v>2404.08</v>
      </c>
      <c r="AA644" s="180" t="s">
        <v>39</v>
      </c>
      <c r="AB644" s="209"/>
    </row>
    <row r="645" spans="1:28" ht="15.75" customHeight="1" x14ac:dyDescent="0.2">
      <c r="A645" s="208">
        <v>42754</v>
      </c>
      <c r="B645" s="181"/>
      <c r="C645" s="180" t="s">
        <v>3745</v>
      </c>
      <c r="D645" s="181" t="s">
        <v>467</v>
      </c>
      <c r="E645" s="181" t="s">
        <v>1354</v>
      </c>
      <c r="F645" s="181" t="s">
        <v>1509</v>
      </c>
      <c r="G645" s="135" t="s">
        <v>187</v>
      </c>
      <c r="H645" s="180" t="s">
        <v>3746</v>
      </c>
      <c r="I645" s="190">
        <v>42754</v>
      </c>
      <c r="J645" s="180" t="s">
        <v>30</v>
      </c>
      <c r="K645" s="163"/>
      <c r="L645" s="181"/>
      <c r="M645" s="180" t="s">
        <v>190</v>
      </c>
      <c r="N645" s="180" t="s">
        <v>468</v>
      </c>
      <c r="O645" s="163"/>
      <c r="P645" s="181"/>
      <c r="Q645" s="181"/>
      <c r="R645" s="181"/>
      <c r="S645" s="190">
        <v>42797</v>
      </c>
      <c r="T645" s="181"/>
      <c r="U645" s="181"/>
      <c r="V645" s="193">
        <v>1632</v>
      </c>
      <c r="W645" s="200">
        <v>0</v>
      </c>
      <c r="X645" s="180"/>
      <c r="Y645" s="205">
        <v>0</v>
      </c>
      <c r="Z645" s="200">
        <v>1632</v>
      </c>
      <c r="AA645" s="180" t="s">
        <v>39</v>
      </c>
      <c r="AB645" s="209"/>
    </row>
    <row r="646" spans="1:28" ht="15.75" customHeight="1" x14ac:dyDescent="0.2">
      <c r="A646" s="208">
        <v>42755</v>
      </c>
      <c r="B646" s="181"/>
      <c r="C646" s="180" t="s">
        <v>3754</v>
      </c>
      <c r="D646" s="181" t="s">
        <v>304</v>
      </c>
      <c r="E646" s="181" t="s">
        <v>307</v>
      </c>
      <c r="F646" s="181" t="s">
        <v>308</v>
      </c>
      <c r="G646" s="135" t="s">
        <v>187</v>
      </c>
      <c r="H646" s="180" t="s">
        <v>3755</v>
      </c>
      <c r="I646" s="190">
        <v>42800</v>
      </c>
      <c r="J646" s="180" t="s">
        <v>30</v>
      </c>
      <c r="K646" s="163"/>
      <c r="L646" s="181"/>
      <c r="M646" s="180" t="s">
        <v>181</v>
      </c>
      <c r="N646" s="180">
        <v>4070103442</v>
      </c>
      <c r="O646" s="163"/>
      <c r="P646" s="181"/>
      <c r="Q646" s="181"/>
      <c r="R646" s="181"/>
      <c r="S646" s="190">
        <v>42782</v>
      </c>
      <c r="T646" s="181"/>
      <c r="U646" s="181"/>
      <c r="V646" s="193">
        <v>1332</v>
      </c>
      <c r="W646" s="200">
        <v>0</v>
      </c>
      <c r="X646" s="180" t="s">
        <v>254</v>
      </c>
      <c r="Y646" s="205">
        <v>0</v>
      </c>
      <c r="Z646" s="200">
        <v>1332</v>
      </c>
      <c r="AA646" s="180" t="s">
        <v>39</v>
      </c>
      <c r="AB646" s="209"/>
    </row>
    <row r="647" spans="1:28" ht="15.75" customHeight="1" x14ac:dyDescent="0.2">
      <c r="A647" s="208">
        <v>42750</v>
      </c>
      <c r="B647" s="181"/>
      <c r="C647" s="180" t="s">
        <v>3756</v>
      </c>
      <c r="D647" s="181" t="s">
        <v>304</v>
      </c>
      <c r="E647" s="181" t="s">
        <v>384</v>
      </c>
      <c r="F647" s="181" t="s">
        <v>385</v>
      </c>
      <c r="G647" s="135" t="s">
        <v>187</v>
      </c>
      <c r="H647" s="180" t="s">
        <v>3757</v>
      </c>
      <c r="I647" s="190">
        <v>42816</v>
      </c>
      <c r="J647" s="180" t="s">
        <v>30</v>
      </c>
      <c r="K647" s="163" t="s">
        <v>31</v>
      </c>
      <c r="L647" s="181"/>
      <c r="M647" s="180" t="s">
        <v>186</v>
      </c>
      <c r="N647" s="180" t="s">
        <v>4152</v>
      </c>
      <c r="O647" s="163" t="s">
        <v>37</v>
      </c>
      <c r="P647" s="181" t="s">
        <v>271</v>
      </c>
      <c r="Q647" s="181"/>
      <c r="R647" s="181"/>
      <c r="S647" s="190">
        <v>42801</v>
      </c>
      <c r="T647" s="181"/>
      <c r="U647" s="181"/>
      <c r="V647" s="193">
        <v>3780</v>
      </c>
      <c r="W647" s="200">
        <v>0</v>
      </c>
      <c r="X647" s="180" t="s">
        <v>254</v>
      </c>
      <c r="Y647" s="205">
        <v>1890</v>
      </c>
      <c r="Z647" s="200">
        <v>1890</v>
      </c>
      <c r="AA647" s="180" t="s">
        <v>39</v>
      </c>
      <c r="AB647" s="209"/>
    </row>
    <row r="648" spans="1:28" ht="15.75" customHeight="1" x14ac:dyDescent="0.2">
      <c r="A648" s="208">
        <v>42754</v>
      </c>
      <c r="B648" s="181"/>
      <c r="C648" s="180" t="s">
        <v>3931</v>
      </c>
      <c r="D648" s="181" t="s">
        <v>256</v>
      </c>
      <c r="E648" s="181" t="s">
        <v>3534</v>
      </c>
      <c r="F648" s="181" t="s">
        <v>3535</v>
      </c>
      <c r="G648" s="135" t="s">
        <v>187</v>
      </c>
      <c r="H648" s="180" t="s">
        <v>3932</v>
      </c>
      <c r="I648" s="190">
        <v>42789</v>
      </c>
      <c r="J648" s="180" t="s">
        <v>30</v>
      </c>
      <c r="K648" s="163"/>
      <c r="L648" s="181"/>
      <c r="M648" s="180" t="s">
        <v>190</v>
      </c>
      <c r="N648" s="180" t="s">
        <v>422</v>
      </c>
      <c r="O648" s="163"/>
      <c r="P648" s="181"/>
      <c r="Q648" s="181"/>
      <c r="R648" s="181"/>
      <c r="S648" s="190">
        <v>42786</v>
      </c>
      <c r="T648" s="181"/>
      <c r="U648" s="181"/>
      <c r="V648" s="193">
        <v>2800</v>
      </c>
      <c r="W648" s="200">
        <v>0</v>
      </c>
      <c r="X648" s="180" t="s">
        <v>254</v>
      </c>
      <c r="Y648" s="205">
        <v>0</v>
      </c>
      <c r="Z648" s="200">
        <v>2800</v>
      </c>
      <c r="AA648" s="180" t="s">
        <v>39</v>
      </c>
      <c r="AB648" s="209"/>
    </row>
    <row r="649" spans="1:28" ht="15.75" customHeight="1" x14ac:dyDescent="0.2">
      <c r="A649" s="208">
        <v>42754</v>
      </c>
      <c r="B649" s="181"/>
      <c r="C649" s="180" t="s">
        <v>3770</v>
      </c>
      <c r="D649" s="181" t="s">
        <v>467</v>
      </c>
      <c r="E649" s="181" t="s">
        <v>3771</v>
      </c>
      <c r="F649" s="181" t="s">
        <v>3772</v>
      </c>
      <c r="G649" s="135" t="s">
        <v>187</v>
      </c>
      <c r="H649" s="180" t="s">
        <v>3773</v>
      </c>
      <c r="I649" s="190">
        <v>42759</v>
      </c>
      <c r="J649" s="180" t="s">
        <v>30</v>
      </c>
      <c r="K649" s="163"/>
      <c r="L649" s="181"/>
      <c r="M649" s="180" t="s">
        <v>190</v>
      </c>
      <c r="N649" s="180" t="s">
        <v>254</v>
      </c>
      <c r="O649" s="163"/>
      <c r="P649" s="181"/>
      <c r="Q649" s="181"/>
      <c r="R649" s="181"/>
      <c r="S649" s="190">
        <v>42788</v>
      </c>
      <c r="T649" s="181"/>
      <c r="U649" s="181"/>
      <c r="V649" s="193">
        <v>1632</v>
      </c>
      <c r="W649" s="200">
        <v>0</v>
      </c>
      <c r="X649" s="180" t="s">
        <v>254</v>
      </c>
      <c r="Y649" s="205">
        <v>0</v>
      </c>
      <c r="Z649" s="200">
        <v>1632</v>
      </c>
      <c r="AA649" s="180" t="s">
        <v>39</v>
      </c>
      <c r="AB649" s="209"/>
    </row>
    <row r="650" spans="1:28" ht="15.75" customHeight="1" x14ac:dyDescent="0.2">
      <c r="A650" s="208">
        <v>42742</v>
      </c>
      <c r="B650" s="181"/>
      <c r="C650" s="180" t="s">
        <v>3758</v>
      </c>
      <c r="D650" s="181" t="s">
        <v>249</v>
      </c>
      <c r="E650" s="181" t="s">
        <v>2675</v>
      </c>
      <c r="F650" s="181" t="s">
        <v>2676</v>
      </c>
      <c r="G650" s="135" t="s">
        <v>187</v>
      </c>
      <c r="H650" s="180" t="s">
        <v>3759</v>
      </c>
      <c r="I650" s="190">
        <v>42709</v>
      </c>
      <c r="J650" s="180" t="s">
        <v>31</v>
      </c>
      <c r="K650" s="163"/>
      <c r="L650" s="181"/>
      <c r="M650" s="180" t="s">
        <v>37</v>
      </c>
      <c r="N650" s="180" t="s">
        <v>2106</v>
      </c>
      <c r="O650" s="163"/>
      <c r="P650" s="181"/>
      <c r="Q650" s="181"/>
      <c r="R650" s="181"/>
      <c r="S650" s="190">
        <v>42772</v>
      </c>
      <c r="T650" s="181"/>
      <c r="U650" s="181"/>
      <c r="V650" s="193">
        <v>4623.2299999999996</v>
      </c>
      <c r="W650" s="200">
        <v>0</v>
      </c>
      <c r="X650" s="180" t="s">
        <v>254</v>
      </c>
      <c r="Y650" s="205">
        <v>4623.2299999999996</v>
      </c>
      <c r="Z650" s="200">
        <v>0</v>
      </c>
      <c r="AA650" s="180" t="s">
        <v>39</v>
      </c>
      <c r="AB650" s="209"/>
    </row>
    <row r="651" spans="1:28" ht="15.75" customHeight="1" x14ac:dyDescent="0.2">
      <c r="A651" s="208">
        <v>42758</v>
      </c>
      <c r="B651" s="181"/>
      <c r="C651" s="180" t="s">
        <v>3762</v>
      </c>
      <c r="D651" s="181" t="s">
        <v>275</v>
      </c>
      <c r="E651" s="181" t="s">
        <v>3763</v>
      </c>
      <c r="F651" s="181" t="s">
        <v>3764</v>
      </c>
      <c r="G651" s="135" t="s">
        <v>187</v>
      </c>
      <c r="H651" s="180" t="s">
        <v>3765</v>
      </c>
      <c r="I651" s="190">
        <v>42762</v>
      </c>
      <c r="J651" s="180" t="s">
        <v>30</v>
      </c>
      <c r="K651" s="163"/>
      <c r="L651" s="181"/>
      <c r="M651" s="180" t="s">
        <v>190</v>
      </c>
      <c r="N651" s="180" t="s">
        <v>4153</v>
      </c>
      <c r="O651" s="163"/>
      <c r="P651" s="181" t="s">
        <v>4177</v>
      </c>
      <c r="Q651" s="181"/>
      <c r="R651" s="181"/>
      <c r="S651" s="190">
        <v>42775</v>
      </c>
      <c r="T651" s="181"/>
      <c r="U651" s="181"/>
      <c r="V651" s="193">
        <v>3815.28</v>
      </c>
      <c r="W651" s="200">
        <v>0</v>
      </c>
      <c r="X651" s="180" t="s">
        <v>254</v>
      </c>
      <c r="Y651" s="205">
        <v>0</v>
      </c>
      <c r="Z651" s="200">
        <v>3815.28</v>
      </c>
      <c r="AA651" s="180" t="s">
        <v>39</v>
      </c>
      <c r="AB651" s="209"/>
    </row>
    <row r="652" spans="1:28" ht="15.75" customHeight="1" x14ac:dyDescent="0.2">
      <c r="A652" s="208">
        <v>42747</v>
      </c>
      <c r="B652" s="181"/>
      <c r="C652" s="180" t="s">
        <v>3766</v>
      </c>
      <c r="D652" s="181" t="s">
        <v>249</v>
      </c>
      <c r="E652" s="181" t="s">
        <v>3767</v>
      </c>
      <c r="F652" s="181" t="s">
        <v>3768</v>
      </c>
      <c r="G652" s="135" t="s">
        <v>187</v>
      </c>
      <c r="H652" s="180" t="s">
        <v>3769</v>
      </c>
      <c r="I652" s="190">
        <v>42725</v>
      </c>
      <c r="J652" s="180" t="s">
        <v>36</v>
      </c>
      <c r="K652" s="163"/>
      <c r="L652" s="181"/>
      <c r="M652" s="180"/>
      <c r="N652" s="180" t="s">
        <v>254</v>
      </c>
      <c r="O652" s="163"/>
      <c r="P652" s="181"/>
      <c r="Q652" s="181"/>
      <c r="R652" s="181"/>
      <c r="S652" s="190">
        <v>42786</v>
      </c>
      <c r="T652" s="181"/>
      <c r="U652" s="181"/>
      <c r="V652" s="193">
        <v>1419.91</v>
      </c>
      <c r="W652" s="200">
        <v>0</v>
      </c>
      <c r="X652" s="180" t="s">
        <v>254</v>
      </c>
      <c r="Y652" s="205">
        <v>0</v>
      </c>
      <c r="Z652" s="200">
        <v>0</v>
      </c>
      <c r="AA652" s="180" t="s">
        <v>39</v>
      </c>
      <c r="AB652" s="209"/>
    </row>
    <row r="653" spans="1:28" ht="15.75" customHeight="1" x14ac:dyDescent="0.2">
      <c r="A653" s="208">
        <v>42758</v>
      </c>
      <c r="B653" s="181"/>
      <c r="C653" s="180" t="s">
        <v>3780</v>
      </c>
      <c r="D653" s="181" t="s">
        <v>588</v>
      </c>
      <c r="E653" s="181" t="s">
        <v>2675</v>
      </c>
      <c r="F653" s="181" t="s">
        <v>2676</v>
      </c>
      <c r="G653" s="135" t="s">
        <v>187</v>
      </c>
      <c r="H653" s="180" t="s">
        <v>3433</v>
      </c>
      <c r="I653" s="190">
        <v>42780</v>
      </c>
      <c r="J653" s="180" t="s">
        <v>31</v>
      </c>
      <c r="K653" s="163"/>
      <c r="L653" s="181"/>
      <c r="M653" s="180" t="s">
        <v>175</v>
      </c>
      <c r="N653" s="180">
        <v>13016</v>
      </c>
      <c r="O653" s="163"/>
      <c r="P653" s="181"/>
      <c r="Q653" s="181"/>
      <c r="R653" s="181"/>
      <c r="S653" s="190">
        <v>42772</v>
      </c>
      <c r="T653" s="181"/>
      <c r="U653" s="181"/>
      <c r="V653" s="193">
        <v>4623.2299999999996</v>
      </c>
      <c r="W653" s="200">
        <v>0</v>
      </c>
      <c r="X653" s="180" t="s">
        <v>254</v>
      </c>
      <c r="Y653" s="205">
        <v>4623.2299999999996</v>
      </c>
      <c r="Z653" s="200">
        <v>0</v>
      </c>
      <c r="AA653" s="180" t="s">
        <v>39</v>
      </c>
      <c r="AB653" s="209"/>
    </row>
    <row r="654" spans="1:28" ht="15.75" customHeight="1" x14ac:dyDescent="0.2">
      <c r="A654" s="208">
        <v>42759</v>
      </c>
      <c r="B654" s="181"/>
      <c r="C654" s="180" t="s">
        <v>3774</v>
      </c>
      <c r="D654" s="181" t="s">
        <v>535</v>
      </c>
      <c r="E654" s="181" t="s">
        <v>3775</v>
      </c>
      <c r="F654" s="181" t="s">
        <v>3776</v>
      </c>
      <c r="G654" s="135" t="s">
        <v>187</v>
      </c>
      <c r="H654" s="180" t="s">
        <v>3777</v>
      </c>
      <c r="I654" s="190">
        <v>42786</v>
      </c>
      <c r="J654" s="180" t="s">
        <v>36</v>
      </c>
      <c r="K654" s="163"/>
      <c r="L654" s="181"/>
      <c r="M654" s="180"/>
      <c r="N654" s="180" t="s">
        <v>254</v>
      </c>
      <c r="O654" s="163"/>
      <c r="P654" s="181"/>
      <c r="Q654" s="181"/>
      <c r="R654" s="181"/>
      <c r="S654" s="190">
        <v>42817</v>
      </c>
      <c r="T654" s="181"/>
      <c r="U654" s="181"/>
      <c r="V654" s="193">
        <v>940.21</v>
      </c>
      <c r="W654" s="200">
        <v>0</v>
      </c>
      <c r="X654" s="180" t="s">
        <v>254</v>
      </c>
      <c r="Y654" s="205">
        <v>0</v>
      </c>
      <c r="Z654" s="200">
        <v>0</v>
      </c>
      <c r="AA654" s="180" t="s">
        <v>39</v>
      </c>
      <c r="AB654" s="209"/>
    </row>
    <row r="655" spans="1:28" ht="15.75" customHeight="1" x14ac:dyDescent="0.2">
      <c r="A655" s="208">
        <v>42752</v>
      </c>
      <c r="B655" s="181"/>
      <c r="C655" s="180" t="s">
        <v>3778</v>
      </c>
      <c r="D655" s="181" t="s">
        <v>267</v>
      </c>
      <c r="E655" s="181" t="s">
        <v>273</v>
      </c>
      <c r="F655" s="181" t="s">
        <v>3711</v>
      </c>
      <c r="G655" s="135" t="s">
        <v>187</v>
      </c>
      <c r="H655" s="180" t="s">
        <v>3779</v>
      </c>
      <c r="I655" s="190">
        <v>42825</v>
      </c>
      <c r="J655" s="180" t="s">
        <v>30</v>
      </c>
      <c r="K655" s="163"/>
      <c r="L655" s="181"/>
      <c r="M655" s="180" t="s">
        <v>190</v>
      </c>
      <c r="N655" s="180" t="s">
        <v>4154</v>
      </c>
      <c r="O655" s="163"/>
      <c r="P655" s="181" t="s">
        <v>4178</v>
      </c>
      <c r="Q655" s="181"/>
      <c r="R655" s="181"/>
      <c r="S655" s="190">
        <v>42797</v>
      </c>
      <c r="T655" s="181"/>
      <c r="U655" s="181"/>
      <c r="V655" s="193">
        <v>2121.5</v>
      </c>
      <c r="W655" s="200">
        <v>0</v>
      </c>
      <c r="X655" s="180" t="s">
        <v>254</v>
      </c>
      <c r="Y655" s="205">
        <v>0</v>
      </c>
      <c r="Z655" s="200">
        <v>2121.5</v>
      </c>
      <c r="AA655" s="180" t="s">
        <v>39</v>
      </c>
      <c r="AB655" s="209"/>
    </row>
    <row r="656" spans="1:28" ht="15.75" customHeight="1" x14ac:dyDescent="0.2">
      <c r="A656" s="208">
        <v>42760</v>
      </c>
      <c r="B656" s="181"/>
      <c r="C656" s="180" t="s">
        <v>4106</v>
      </c>
      <c r="D656" s="181" t="s">
        <v>249</v>
      </c>
      <c r="E656" s="181" t="s">
        <v>3783</v>
      </c>
      <c r="F656" s="181" t="s">
        <v>3784</v>
      </c>
      <c r="G656" s="135" t="s">
        <v>187</v>
      </c>
      <c r="H656" s="180" t="s">
        <v>3785</v>
      </c>
      <c r="I656" s="190">
        <v>42766</v>
      </c>
      <c r="J656" s="180" t="s">
        <v>36</v>
      </c>
      <c r="K656" s="163"/>
      <c r="L656" s="181"/>
      <c r="M656" s="180"/>
      <c r="N656" s="180" t="s">
        <v>254</v>
      </c>
      <c r="O656" s="163"/>
      <c r="P656" s="181"/>
      <c r="Q656" s="181"/>
      <c r="R656" s="181"/>
      <c r="S656" s="190">
        <v>42772</v>
      </c>
      <c r="T656" s="181"/>
      <c r="U656" s="181"/>
      <c r="V656" s="193">
        <v>766.3</v>
      </c>
      <c r="W656" s="200">
        <v>0</v>
      </c>
      <c r="X656" s="180" t="s">
        <v>254</v>
      </c>
      <c r="Y656" s="205">
        <v>0</v>
      </c>
      <c r="Z656" s="200">
        <v>0</v>
      </c>
      <c r="AA656" s="180" t="s">
        <v>40</v>
      </c>
      <c r="AB656" s="209"/>
    </row>
    <row r="657" spans="1:28" ht="15.75" customHeight="1" x14ac:dyDescent="0.2">
      <c r="A657" s="208">
        <v>42758</v>
      </c>
      <c r="B657" s="181"/>
      <c r="C657" s="180" t="s">
        <v>3786</v>
      </c>
      <c r="D657" s="181" t="s">
        <v>249</v>
      </c>
      <c r="E657" s="181" t="s">
        <v>3787</v>
      </c>
      <c r="F657" s="181" t="s">
        <v>3788</v>
      </c>
      <c r="G657" s="135" t="s">
        <v>187</v>
      </c>
      <c r="H657" s="180" t="s">
        <v>3789</v>
      </c>
      <c r="I657" s="190">
        <v>42805</v>
      </c>
      <c r="J657" s="180" t="s">
        <v>30</v>
      </c>
      <c r="K657" s="163"/>
      <c r="L657" s="181"/>
      <c r="M657" s="180" t="s">
        <v>32</v>
      </c>
      <c r="N657" s="180" t="s">
        <v>4198</v>
      </c>
      <c r="O657" s="163"/>
      <c r="P657" s="181"/>
      <c r="Q657" s="181"/>
      <c r="R657" s="181"/>
      <c r="S657" s="190">
        <v>42775</v>
      </c>
      <c r="T657" s="181"/>
      <c r="U657" s="181"/>
      <c r="V657" s="193">
        <v>1664.36</v>
      </c>
      <c r="W657" s="200">
        <v>0</v>
      </c>
      <c r="X657" s="180" t="s">
        <v>254</v>
      </c>
      <c r="Y657" s="205">
        <v>0</v>
      </c>
      <c r="Z657" s="200">
        <v>1664.36</v>
      </c>
      <c r="AA657" s="180" t="s">
        <v>39</v>
      </c>
      <c r="AB657" s="209"/>
    </row>
    <row r="658" spans="1:28" ht="15.75" customHeight="1" x14ac:dyDescent="0.2">
      <c r="A658" s="208">
        <v>42758</v>
      </c>
      <c r="B658" s="181"/>
      <c r="C658" s="180" t="s">
        <v>3790</v>
      </c>
      <c r="D658" s="181" t="s">
        <v>249</v>
      </c>
      <c r="E658" s="181" t="s">
        <v>2701</v>
      </c>
      <c r="F658" s="181" t="s">
        <v>2702</v>
      </c>
      <c r="G658" s="135" t="s">
        <v>187</v>
      </c>
      <c r="H658" s="180" t="s">
        <v>3791</v>
      </c>
      <c r="I658" s="190">
        <v>42761</v>
      </c>
      <c r="J658" s="180" t="s">
        <v>30</v>
      </c>
      <c r="K658" s="163"/>
      <c r="L658" s="181"/>
      <c r="M658" s="180" t="s">
        <v>190</v>
      </c>
      <c r="N658" s="180" t="s">
        <v>900</v>
      </c>
      <c r="O658" s="163"/>
      <c r="P658" s="181"/>
      <c r="Q658" s="181"/>
      <c r="R658" s="181"/>
      <c r="S658" s="190">
        <v>42775</v>
      </c>
      <c r="T658" s="181"/>
      <c r="U658" s="181"/>
      <c r="V658" s="193">
        <v>2773.94</v>
      </c>
      <c r="W658" s="200">
        <v>0</v>
      </c>
      <c r="X658" s="180" t="s">
        <v>254</v>
      </c>
      <c r="Y658" s="205">
        <v>0</v>
      </c>
      <c r="Z658" s="200">
        <v>2773.94</v>
      </c>
      <c r="AA658" s="180" t="s">
        <v>39</v>
      </c>
      <c r="AB658" s="209"/>
    </row>
    <row r="659" spans="1:28" ht="15.75" customHeight="1" x14ac:dyDescent="0.2">
      <c r="A659" s="208">
        <v>42759</v>
      </c>
      <c r="B659" s="181"/>
      <c r="C659" s="180" t="s">
        <v>3826</v>
      </c>
      <c r="D659" s="181" t="s">
        <v>325</v>
      </c>
      <c r="E659" s="181" t="s">
        <v>478</v>
      </c>
      <c r="F659" s="181" t="s">
        <v>479</v>
      </c>
      <c r="G659" s="135" t="s">
        <v>187</v>
      </c>
      <c r="H659" s="180" t="s">
        <v>3443</v>
      </c>
      <c r="I659" s="190">
        <v>42794</v>
      </c>
      <c r="J659" s="180" t="s">
        <v>36</v>
      </c>
      <c r="K659" s="163"/>
      <c r="L659" s="181"/>
      <c r="M659" s="180"/>
      <c r="N659" s="180"/>
      <c r="O659" s="163"/>
      <c r="P659" s="181"/>
      <c r="Q659" s="181"/>
      <c r="R659" s="181"/>
      <c r="S659" s="190">
        <v>42803</v>
      </c>
      <c r="T659" s="181"/>
      <c r="U659" s="181"/>
      <c r="V659" s="193">
        <v>3510</v>
      </c>
      <c r="W659" s="200">
        <v>0</v>
      </c>
      <c r="X659" s="180" t="s">
        <v>254</v>
      </c>
      <c r="Y659" s="205">
        <v>0</v>
      </c>
      <c r="Z659" s="200">
        <v>0</v>
      </c>
      <c r="AA659" s="180" t="s">
        <v>39</v>
      </c>
      <c r="AB659" s="209"/>
    </row>
    <row r="660" spans="1:28" ht="15.75" customHeight="1" x14ac:dyDescent="0.2">
      <c r="A660" s="208">
        <v>42759</v>
      </c>
      <c r="B660" s="181"/>
      <c r="C660" s="180" t="s">
        <v>3792</v>
      </c>
      <c r="D660" s="181" t="s">
        <v>249</v>
      </c>
      <c r="E660" s="181" t="s">
        <v>3450</v>
      </c>
      <c r="F660" s="181" t="s">
        <v>3451</v>
      </c>
      <c r="G660" s="135" t="s">
        <v>187</v>
      </c>
      <c r="H660" s="180" t="s">
        <v>3793</v>
      </c>
      <c r="I660" s="190">
        <v>42762</v>
      </c>
      <c r="J660" s="180" t="s">
        <v>30</v>
      </c>
      <c r="K660" s="163"/>
      <c r="L660" s="181"/>
      <c r="M660" s="180" t="s">
        <v>32</v>
      </c>
      <c r="N660" s="180" t="s">
        <v>3352</v>
      </c>
      <c r="O660" s="163"/>
      <c r="P660" s="181"/>
      <c r="Q660" s="181"/>
      <c r="R660" s="181"/>
      <c r="S660" s="190">
        <v>42772</v>
      </c>
      <c r="T660" s="181"/>
      <c r="U660" s="181"/>
      <c r="V660" s="193">
        <v>1571.9</v>
      </c>
      <c r="W660" s="200">
        <v>0</v>
      </c>
      <c r="X660" s="180" t="s">
        <v>254</v>
      </c>
      <c r="Y660" s="205">
        <v>0</v>
      </c>
      <c r="Z660" s="200">
        <v>1571.9</v>
      </c>
      <c r="AA660" s="180" t="s">
        <v>39</v>
      </c>
      <c r="AB660" s="209"/>
    </row>
    <row r="661" spans="1:28" ht="15.75" customHeight="1" x14ac:dyDescent="0.2">
      <c r="A661" s="208">
        <v>42759</v>
      </c>
      <c r="B661" s="181"/>
      <c r="C661" s="180" t="s">
        <v>3794</v>
      </c>
      <c r="D661" s="181" t="s">
        <v>2170</v>
      </c>
      <c r="E661" s="181" t="s">
        <v>522</v>
      </c>
      <c r="F661" s="181" t="s">
        <v>523</v>
      </c>
      <c r="G661" s="135" t="s">
        <v>187</v>
      </c>
      <c r="H661" s="180" t="s">
        <v>3795</v>
      </c>
      <c r="I661" s="190">
        <v>42789</v>
      </c>
      <c r="J661" s="180" t="s">
        <v>30</v>
      </c>
      <c r="K661" s="163"/>
      <c r="L661" s="181"/>
      <c r="M661" s="180" t="s">
        <v>190</v>
      </c>
      <c r="N661" s="180" t="s">
        <v>1254</v>
      </c>
      <c r="O661" s="163"/>
      <c r="P661" s="181"/>
      <c r="Q661" s="181"/>
      <c r="R661" s="181"/>
      <c r="S661" s="190">
        <v>42775</v>
      </c>
      <c r="T661" s="181"/>
      <c r="U661" s="181"/>
      <c r="V661" s="193">
        <v>2766.08</v>
      </c>
      <c r="W661" s="200">
        <v>0</v>
      </c>
      <c r="X661" s="180" t="s">
        <v>254</v>
      </c>
      <c r="Y661" s="205">
        <v>0</v>
      </c>
      <c r="Z661" s="200">
        <v>2766.08</v>
      </c>
      <c r="AA661" s="180" t="s">
        <v>39</v>
      </c>
      <c r="AB661" s="209"/>
    </row>
    <row r="662" spans="1:28" ht="15.75" customHeight="1" x14ac:dyDescent="0.2">
      <c r="A662" s="208">
        <v>42762</v>
      </c>
      <c r="B662" s="181"/>
      <c r="C662" s="180" t="s">
        <v>3807</v>
      </c>
      <c r="D662" s="181" t="s">
        <v>304</v>
      </c>
      <c r="E662" s="181" t="s">
        <v>307</v>
      </c>
      <c r="F662" s="181" t="s">
        <v>308</v>
      </c>
      <c r="G662" s="135" t="s">
        <v>187</v>
      </c>
      <c r="H662" s="180" t="s">
        <v>3808</v>
      </c>
      <c r="I662" s="190">
        <v>42796</v>
      </c>
      <c r="J662" s="180" t="s">
        <v>30</v>
      </c>
      <c r="K662" s="163"/>
      <c r="L662" s="181"/>
      <c r="M662" s="180" t="s">
        <v>190</v>
      </c>
      <c r="N662" s="180" t="s">
        <v>4197</v>
      </c>
      <c r="O662" s="163"/>
      <c r="P662" s="181"/>
      <c r="Q662" s="181"/>
      <c r="R662" s="181"/>
      <c r="S662" s="190">
        <v>42780</v>
      </c>
      <c r="T662" s="181"/>
      <c r="U662" s="181"/>
      <c r="V662" s="193">
        <v>1332</v>
      </c>
      <c r="W662" s="200">
        <v>0</v>
      </c>
      <c r="X662" s="180" t="s">
        <v>254</v>
      </c>
      <c r="Y662" s="205">
        <v>0</v>
      </c>
      <c r="Z662" s="200">
        <v>1332</v>
      </c>
      <c r="AA662" s="180" t="s">
        <v>39</v>
      </c>
      <c r="AB662" s="209"/>
    </row>
    <row r="663" spans="1:28" ht="15.75" customHeight="1" x14ac:dyDescent="0.2">
      <c r="A663" s="208">
        <v>42754</v>
      </c>
      <c r="B663" s="181"/>
      <c r="C663" s="180" t="s">
        <v>3798</v>
      </c>
      <c r="D663" s="181" t="s">
        <v>249</v>
      </c>
      <c r="E663" s="181" t="s">
        <v>3799</v>
      </c>
      <c r="F663" s="181" t="s">
        <v>3800</v>
      </c>
      <c r="G663" s="135" t="s">
        <v>187</v>
      </c>
      <c r="H663" s="180" t="s">
        <v>3801</v>
      </c>
      <c r="I663" s="190">
        <v>42758</v>
      </c>
      <c r="J663" s="180" t="s">
        <v>30</v>
      </c>
      <c r="K663" s="163"/>
      <c r="L663" s="181"/>
      <c r="M663" s="180" t="s">
        <v>190</v>
      </c>
      <c r="N663" s="180" t="s">
        <v>908</v>
      </c>
      <c r="O663" s="163"/>
      <c r="P663" s="181"/>
      <c r="Q663" s="181"/>
      <c r="R663" s="181"/>
      <c r="S663" s="190">
        <v>42772</v>
      </c>
      <c r="T663" s="181"/>
      <c r="U663" s="181"/>
      <c r="V663" s="193">
        <v>2404.0700000000002</v>
      </c>
      <c r="W663" s="200">
        <v>0</v>
      </c>
      <c r="X663" s="180" t="s">
        <v>254</v>
      </c>
      <c r="Y663" s="205">
        <v>0</v>
      </c>
      <c r="Z663" s="200">
        <v>2404.0700000000002</v>
      </c>
      <c r="AA663" s="180" t="s">
        <v>39</v>
      </c>
      <c r="AB663" s="209"/>
    </row>
    <row r="664" spans="1:28" ht="15.75" customHeight="1" x14ac:dyDescent="0.2">
      <c r="A664" s="208">
        <v>42763</v>
      </c>
      <c r="B664" s="181"/>
      <c r="C664" s="180" t="s">
        <v>4107</v>
      </c>
      <c r="D664" s="181" t="s">
        <v>261</v>
      </c>
      <c r="E664" s="181" t="s">
        <v>3230</v>
      </c>
      <c r="F664" s="181" t="s">
        <v>3231</v>
      </c>
      <c r="G664" s="135" t="s">
        <v>187</v>
      </c>
      <c r="H664" s="180" t="s">
        <v>3802</v>
      </c>
      <c r="I664" s="190">
        <v>42842</v>
      </c>
      <c r="J664" s="180" t="s">
        <v>30</v>
      </c>
      <c r="K664" s="163"/>
      <c r="L664" s="181"/>
      <c r="M664" s="180" t="s">
        <v>190</v>
      </c>
      <c r="N664" s="180" t="s">
        <v>2266</v>
      </c>
      <c r="O664" s="163"/>
      <c r="P664" s="181"/>
      <c r="Q664" s="181"/>
      <c r="R664" s="181"/>
      <c r="S664" s="190">
        <v>42802</v>
      </c>
      <c r="T664" s="181"/>
      <c r="U664" s="181"/>
      <c r="V664" s="193">
        <v>1880.42</v>
      </c>
      <c r="W664" s="200">
        <v>0</v>
      </c>
      <c r="X664" s="180" t="s">
        <v>254</v>
      </c>
      <c r="Y664" s="205">
        <v>0</v>
      </c>
      <c r="Z664" s="200">
        <v>1880.42</v>
      </c>
      <c r="AA664" s="180" t="s">
        <v>39</v>
      </c>
      <c r="AB664" s="209"/>
    </row>
    <row r="665" spans="1:28" ht="15.75" customHeight="1" x14ac:dyDescent="0.2">
      <c r="A665" s="208">
        <v>42764</v>
      </c>
      <c r="B665" s="181"/>
      <c r="C665" s="180" t="s">
        <v>3796</v>
      </c>
      <c r="D665" s="181" t="s">
        <v>249</v>
      </c>
      <c r="E665" s="181" t="s">
        <v>2285</v>
      </c>
      <c r="F665" s="181" t="s">
        <v>2286</v>
      </c>
      <c r="G665" s="135" t="s">
        <v>187</v>
      </c>
      <c r="H665" s="180" t="s">
        <v>3797</v>
      </c>
      <c r="I665" s="190">
        <v>42774</v>
      </c>
      <c r="J665" s="180" t="s">
        <v>30</v>
      </c>
      <c r="K665" s="163"/>
      <c r="L665" s="181"/>
      <c r="M665" s="180" t="s">
        <v>190</v>
      </c>
      <c r="N665" s="180" t="s">
        <v>254</v>
      </c>
      <c r="O665" s="163"/>
      <c r="P665" s="181"/>
      <c r="Q665" s="181"/>
      <c r="R665" s="181"/>
      <c r="S665" s="190">
        <v>42775</v>
      </c>
      <c r="T665" s="181"/>
      <c r="U665" s="181"/>
      <c r="V665" s="193">
        <v>2311.62</v>
      </c>
      <c r="W665" s="200">
        <v>0</v>
      </c>
      <c r="X665" s="180" t="s">
        <v>254</v>
      </c>
      <c r="Y665" s="205">
        <v>0</v>
      </c>
      <c r="Z665" s="200">
        <v>2311.62</v>
      </c>
      <c r="AA665" s="180" t="s">
        <v>39</v>
      </c>
      <c r="AB665" s="209"/>
    </row>
    <row r="666" spans="1:28" ht="15.75" customHeight="1" x14ac:dyDescent="0.2">
      <c r="A666" s="208">
        <v>42765</v>
      </c>
      <c r="B666" s="181"/>
      <c r="C666" s="180" t="s">
        <v>4108</v>
      </c>
      <c r="D666" s="181" t="s">
        <v>4044</v>
      </c>
      <c r="E666" s="181" t="s">
        <v>4045</v>
      </c>
      <c r="F666" s="181" t="s">
        <v>4046</v>
      </c>
      <c r="G666" s="135" t="s">
        <v>187</v>
      </c>
      <c r="H666" s="180" t="s">
        <v>4047</v>
      </c>
      <c r="I666" s="190">
        <v>42842</v>
      </c>
      <c r="J666" s="180" t="s">
        <v>30</v>
      </c>
      <c r="K666" s="163"/>
      <c r="L666" s="181"/>
      <c r="M666" s="180" t="s">
        <v>190</v>
      </c>
      <c r="N666" s="180" t="s">
        <v>4155</v>
      </c>
      <c r="O666" s="163"/>
      <c r="P666" s="181"/>
      <c r="Q666" s="181"/>
      <c r="R666" s="181"/>
      <c r="S666" s="190">
        <v>42809</v>
      </c>
      <c r="T666" s="181"/>
      <c r="U666" s="181"/>
      <c r="V666" s="193">
        <v>1700</v>
      </c>
      <c r="W666" s="200">
        <v>0</v>
      </c>
      <c r="X666" s="180" t="s">
        <v>254</v>
      </c>
      <c r="Y666" s="205">
        <v>0</v>
      </c>
      <c r="Z666" s="200">
        <v>1700</v>
      </c>
      <c r="AA666" s="180" t="s">
        <v>39</v>
      </c>
      <c r="AB666" s="209"/>
    </row>
    <row r="667" spans="1:28" ht="15.75" customHeight="1" x14ac:dyDescent="0.2">
      <c r="A667" s="208">
        <v>42703</v>
      </c>
      <c r="B667" s="181"/>
      <c r="C667" s="180" t="s">
        <v>3803</v>
      </c>
      <c r="D667" s="181" t="s">
        <v>249</v>
      </c>
      <c r="E667" s="181" t="s">
        <v>3804</v>
      </c>
      <c r="F667" s="181" t="s">
        <v>3805</v>
      </c>
      <c r="G667" s="135" t="s">
        <v>187</v>
      </c>
      <c r="H667" s="180" t="s">
        <v>3806</v>
      </c>
      <c r="I667" s="190">
        <v>42733</v>
      </c>
      <c r="J667" s="180" t="s">
        <v>31</v>
      </c>
      <c r="K667" s="163"/>
      <c r="L667" s="181"/>
      <c r="M667" s="180" t="s">
        <v>37</v>
      </c>
      <c r="N667" s="180" t="s">
        <v>4196</v>
      </c>
      <c r="O667" s="163"/>
      <c r="P667" s="181"/>
      <c r="Q667" s="181"/>
      <c r="R667" s="181"/>
      <c r="S667" s="190">
        <v>42772</v>
      </c>
      <c r="T667" s="181"/>
      <c r="U667" s="181"/>
      <c r="V667" s="193">
        <v>4648.49</v>
      </c>
      <c r="W667" s="200">
        <v>0</v>
      </c>
      <c r="X667" s="180" t="s">
        <v>254</v>
      </c>
      <c r="Y667" s="205">
        <v>4648.49</v>
      </c>
      <c r="Z667" s="200">
        <v>0</v>
      </c>
      <c r="AA667" s="180" t="s">
        <v>39</v>
      </c>
      <c r="AB667" s="209"/>
    </row>
    <row r="668" spans="1:28" ht="15.75" customHeight="1" x14ac:dyDescent="0.2">
      <c r="A668" s="208">
        <v>42763</v>
      </c>
      <c r="B668" s="181"/>
      <c r="C668" s="180" t="s">
        <v>4109</v>
      </c>
      <c r="D668" s="181" t="s">
        <v>261</v>
      </c>
      <c r="E668" s="181" t="s">
        <v>1376</v>
      </c>
      <c r="F668" s="181" t="s">
        <v>2648</v>
      </c>
      <c r="G668" s="135" t="s">
        <v>187</v>
      </c>
      <c r="H668" s="180" t="s">
        <v>3822</v>
      </c>
      <c r="I668" s="190">
        <v>42838</v>
      </c>
      <c r="J668" s="180" t="s">
        <v>30</v>
      </c>
      <c r="K668" s="163"/>
      <c r="L668" s="181"/>
      <c r="M668" s="180" t="s">
        <v>190</v>
      </c>
      <c r="N668" s="180" t="s">
        <v>775</v>
      </c>
      <c r="O668" s="163"/>
      <c r="P668" s="181"/>
      <c r="Q668" s="181"/>
      <c r="R668" s="181"/>
      <c r="S668" s="190">
        <v>42786</v>
      </c>
      <c r="T668" s="181"/>
      <c r="U668" s="181"/>
      <c r="V668" s="193">
        <v>1580.95</v>
      </c>
      <c r="W668" s="200">
        <v>0</v>
      </c>
      <c r="X668" s="180" t="s">
        <v>254</v>
      </c>
      <c r="Y668" s="205">
        <v>0</v>
      </c>
      <c r="Z668" s="200">
        <v>1580.95</v>
      </c>
      <c r="AA668" s="180" t="s">
        <v>39</v>
      </c>
      <c r="AB668" s="209"/>
    </row>
    <row r="669" spans="1:28" ht="15.75" customHeight="1" x14ac:dyDescent="0.2">
      <c r="A669" s="208">
        <v>42762</v>
      </c>
      <c r="B669" s="181"/>
      <c r="C669" s="180" t="s">
        <v>3823</v>
      </c>
      <c r="D669" s="181" t="s">
        <v>249</v>
      </c>
      <c r="E669" s="181" t="s">
        <v>3824</v>
      </c>
      <c r="F669" s="181" t="s">
        <v>4126</v>
      </c>
      <c r="G669" s="135" t="s">
        <v>187</v>
      </c>
      <c r="H669" s="180" t="s">
        <v>3825</v>
      </c>
      <c r="I669" s="190">
        <v>42781</v>
      </c>
      <c r="J669" s="180" t="s">
        <v>36</v>
      </c>
      <c r="K669" s="163"/>
      <c r="L669" s="181"/>
      <c r="M669" s="180"/>
      <c r="N669" s="180" t="s">
        <v>254</v>
      </c>
      <c r="O669" s="163"/>
      <c r="P669" s="181"/>
      <c r="Q669" s="181"/>
      <c r="R669" s="181"/>
      <c r="S669" s="190">
        <v>42772</v>
      </c>
      <c r="T669" s="181"/>
      <c r="U669" s="181"/>
      <c r="V669" s="193">
        <v>721.23</v>
      </c>
      <c r="W669" s="200">
        <v>0</v>
      </c>
      <c r="X669" s="180" t="s">
        <v>254</v>
      </c>
      <c r="Y669" s="205">
        <v>0</v>
      </c>
      <c r="Z669" s="200">
        <v>0</v>
      </c>
      <c r="AA669" s="180" t="s">
        <v>180</v>
      </c>
      <c r="AB669" s="209"/>
    </row>
    <row r="670" spans="1:28" ht="15.75" customHeight="1" x14ac:dyDescent="0.2">
      <c r="A670" s="208">
        <v>42760</v>
      </c>
      <c r="B670" s="181"/>
      <c r="C670" s="180" t="s">
        <v>3816</v>
      </c>
      <c r="D670" s="181" t="s">
        <v>3471</v>
      </c>
      <c r="E670" s="181" t="s">
        <v>816</v>
      </c>
      <c r="F670" s="181" t="s">
        <v>817</v>
      </c>
      <c r="G670" s="135" t="s">
        <v>187</v>
      </c>
      <c r="H670" s="180" t="s">
        <v>3817</v>
      </c>
      <c r="I670" s="190">
        <v>42779</v>
      </c>
      <c r="J670" s="180" t="s">
        <v>30</v>
      </c>
      <c r="K670" s="163" t="s">
        <v>31</v>
      </c>
      <c r="L670" s="181"/>
      <c r="M670" s="180" t="s">
        <v>37</v>
      </c>
      <c r="N670" s="180"/>
      <c r="O670" s="163"/>
      <c r="P670" s="181"/>
      <c r="Q670" s="181"/>
      <c r="R670" s="181"/>
      <c r="S670" s="190">
        <v>42797</v>
      </c>
      <c r="T670" s="181"/>
      <c r="U670" s="181"/>
      <c r="V670" s="193">
        <v>2040.98</v>
      </c>
      <c r="W670" s="200">
        <v>0</v>
      </c>
      <c r="X670" s="180"/>
      <c r="Y670" s="205">
        <v>1020.49</v>
      </c>
      <c r="Z670" s="200">
        <v>1020.49</v>
      </c>
      <c r="AA670" s="180" t="s">
        <v>39</v>
      </c>
      <c r="AB670" s="209"/>
    </row>
    <row r="671" spans="1:28" ht="15.75" customHeight="1" x14ac:dyDescent="0.2">
      <c r="A671" s="208">
        <v>42758</v>
      </c>
      <c r="B671" s="181"/>
      <c r="C671" s="180" t="s">
        <v>3809</v>
      </c>
      <c r="D671" s="181" t="s">
        <v>249</v>
      </c>
      <c r="E671" s="181" t="s">
        <v>3810</v>
      </c>
      <c r="F671" s="181" t="s">
        <v>3811</v>
      </c>
      <c r="G671" s="135" t="s">
        <v>187</v>
      </c>
      <c r="H671" s="180" t="s">
        <v>3812</v>
      </c>
      <c r="I671" s="190">
        <v>42759</v>
      </c>
      <c r="J671" s="180" t="s">
        <v>30</v>
      </c>
      <c r="K671" s="163"/>
      <c r="L671" s="181"/>
      <c r="M671" s="180" t="s">
        <v>186</v>
      </c>
      <c r="N671" s="180" t="s">
        <v>795</v>
      </c>
      <c r="O671" s="163"/>
      <c r="P671" s="181"/>
      <c r="Q671" s="181"/>
      <c r="R671" s="181"/>
      <c r="S671" s="190">
        <v>42772</v>
      </c>
      <c r="T671" s="181"/>
      <c r="U671" s="181"/>
      <c r="V671" s="193">
        <v>3051.33</v>
      </c>
      <c r="W671" s="200">
        <v>0</v>
      </c>
      <c r="X671" s="180" t="s">
        <v>254</v>
      </c>
      <c r="Y671" s="205">
        <v>0</v>
      </c>
      <c r="Z671" s="200">
        <v>3051.33</v>
      </c>
      <c r="AA671" s="180" t="s">
        <v>39</v>
      </c>
      <c r="AB671" s="209"/>
    </row>
    <row r="672" spans="1:28" ht="15.75" customHeight="1" x14ac:dyDescent="0.2">
      <c r="A672" s="208">
        <v>42758</v>
      </c>
      <c r="B672" s="181"/>
      <c r="C672" s="180" t="s">
        <v>3813</v>
      </c>
      <c r="D672" s="181" t="s">
        <v>958</v>
      </c>
      <c r="E672" s="181" t="s">
        <v>959</v>
      </c>
      <c r="F672" s="181" t="s">
        <v>3814</v>
      </c>
      <c r="G672" s="135" t="s">
        <v>187</v>
      </c>
      <c r="H672" s="180" t="s">
        <v>3815</v>
      </c>
      <c r="I672" s="190">
        <v>42758</v>
      </c>
      <c r="J672" s="180" t="s">
        <v>30</v>
      </c>
      <c r="K672" s="163"/>
      <c r="L672" s="181"/>
      <c r="M672" s="180" t="s">
        <v>190</v>
      </c>
      <c r="N672" s="180" t="s">
        <v>4195</v>
      </c>
      <c r="O672" s="163"/>
      <c r="P672" s="181"/>
      <c r="Q672" s="181"/>
      <c r="R672" s="181"/>
      <c r="S672" s="190">
        <v>42779</v>
      </c>
      <c r="T672" s="181"/>
      <c r="U672" s="181"/>
      <c r="V672" s="193">
        <v>629.52</v>
      </c>
      <c r="W672" s="200">
        <v>0</v>
      </c>
      <c r="X672" s="180" t="s">
        <v>254</v>
      </c>
      <c r="Y672" s="205">
        <v>0</v>
      </c>
      <c r="Z672" s="200">
        <v>629.52</v>
      </c>
      <c r="AA672" s="180" t="s">
        <v>39</v>
      </c>
      <c r="AB672" s="209"/>
    </row>
    <row r="673" spans="1:28" ht="15.75" customHeight="1" x14ac:dyDescent="0.2">
      <c r="A673" s="208">
        <v>42750</v>
      </c>
      <c r="B673" s="181"/>
      <c r="C673" s="180" t="s">
        <v>472</v>
      </c>
      <c r="D673" s="181" t="s">
        <v>3818</v>
      </c>
      <c r="E673" s="181" t="s">
        <v>3819</v>
      </c>
      <c r="F673" s="181" t="s">
        <v>3820</v>
      </c>
      <c r="G673" s="135" t="s">
        <v>187</v>
      </c>
      <c r="H673" s="180" t="s">
        <v>3821</v>
      </c>
      <c r="I673" s="190" t="s">
        <v>472</v>
      </c>
      <c r="J673" s="180" t="s">
        <v>36</v>
      </c>
      <c r="K673" s="163"/>
      <c r="L673" s="181"/>
      <c r="M673" s="180"/>
      <c r="N673" s="180" t="s">
        <v>254</v>
      </c>
      <c r="O673" s="163"/>
      <c r="P673" s="181"/>
      <c r="Q673" s="181"/>
      <c r="R673" s="181"/>
      <c r="S673" s="190">
        <v>42776</v>
      </c>
      <c r="T673" s="181"/>
      <c r="U673" s="181"/>
      <c r="V673" s="193">
        <v>697.49</v>
      </c>
      <c r="W673" s="200">
        <v>0</v>
      </c>
      <c r="X673" s="180" t="s">
        <v>254</v>
      </c>
      <c r="Y673" s="205">
        <v>0</v>
      </c>
      <c r="Z673" s="200">
        <v>0</v>
      </c>
      <c r="AA673" s="180" t="s">
        <v>4077</v>
      </c>
      <c r="AB673" s="209"/>
    </row>
    <row r="674" spans="1:28" ht="15.75" customHeight="1" x14ac:dyDescent="0.2">
      <c r="A674" s="208">
        <v>42758</v>
      </c>
      <c r="B674" s="181"/>
      <c r="C674" s="180" t="s">
        <v>3827</v>
      </c>
      <c r="D674" s="181" t="s">
        <v>249</v>
      </c>
      <c r="E674" s="181" t="s">
        <v>1972</v>
      </c>
      <c r="F674" s="181" t="s">
        <v>1973</v>
      </c>
      <c r="G674" s="135" t="s">
        <v>187</v>
      </c>
      <c r="H674" s="180" t="s">
        <v>3828</v>
      </c>
      <c r="I674" s="190">
        <v>42735</v>
      </c>
      <c r="J674" s="180" t="s">
        <v>30</v>
      </c>
      <c r="K674" s="163"/>
      <c r="L674" s="181"/>
      <c r="M674" s="180" t="s">
        <v>190</v>
      </c>
      <c r="N674" s="180" t="s">
        <v>2298</v>
      </c>
      <c r="O674" s="163"/>
      <c r="P674" s="181"/>
      <c r="Q674" s="181"/>
      <c r="R674" s="181"/>
      <c r="S674" s="190">
        <v>42775</v>
      </c>
      <c r="T674" s="181"/>
      <c r="U674" s="181"/>
      <c r="V674" s="193">
        <v>2635.24</v>
      </c>
      <c r="W674" s="200">
        <v>0</v>
      </c>
      <c r="X674" s="180" t="s">
        <v>254</v>
      </c>
      <c r="Y674" s="205">
        <v>0</v>
      </c>
      <c r="Z674" s="200">
        <v>2635.24</v>
      </c>
      <c r="AA674" s="180" t="s">
        <v>39</v>
      </c>
      <c r="AB674" s="209"/>
    </row>
    <row r="675" spans="1:28" ht="15.75" customHeight="1" x14ac:dyDescent="0.2">
      <c r="A675" s="208">
        <v>42766</v>
      </c>
      <c r="B675" s="181"/>
      <c r="C675" s="180" t="s">
        <v>3829</v>
      </c>
      <c r="D675" s="181" t="s">
        <v>249</v>
      </c>
      <c r="E675" s="181" t="s">
        <v>412</v>
      </c>
      <c r="F675" s="181" t="s">
        <v>413</v>
      </c>
      <c r="G675" s="135" t="s">
        <v>187</v>
      </c>
      <c r="H675" s="180" t="s">
        <v>3830</v>
      </c>
      <c r="I675" s="190">
        <v>42775</v>
      </c>
      <c r="J675" s="180" t="s">
        <v>30</v>
      </c>
      <c r="K675" s="163"/>
      <c r="L675" s="181"/>
      <c r="M675" s="180" t="s">
        <v>32</v>
      </c>
      <c r="N675" s="180" t="s">
        <v>3352</v>
      </c>
      <c r="O675" s="163"/>
      <c r="P675" s="181"/>
      <c r="Q675" s="181"/>
      <c r="R675" s="181"/>
      <c r="S675" s="190">
        <v>42780</v>
      </c>
      <c r="T675" s="181"/>
      <c r="U675" s="181"/>
      <c r="V675" s="193">
        <v>2589.0100000000002</v>
      </c>
      <c r="W675" s="200">
        <v>0</v>
      </c>
      <c r="X675" s="180" t="s">
        <v>254</v>
      </c>
      <c r="Y675" s="205">
        <v>0</v>
      </c>
      <c r="Z675" s="200">
        <v>2589.0100000000002</v>
      </c>
      <c r="AA675" s="180" t="s">
        <v>39</v>
      </c>
      <c r="AB675" s="209"/>
    </row>
    <row r="676" spans="1:28" ht="15.75" customHeight="1" x14ac:dyDescent="0.2">
      <c r="A676" s="208">
        <v>42765</v>
      </c>
      <c r="B676" s="181"/>
      <c r="C676" s="180" t="s">
        <v>3835</v>
      </c>
      <c r="D676" s="181" t="s">
        <v>300</v>
      </c>
      <c r="E676" s="181" t="s">
        <v>301</v>
      </c>
      <c r="F676" s="181" t="s">
        <v>302</v>
      </c>
      <c r="G676" s="135" t="s">
        <v>187</v>
      </c>
      <c r="H676" s="180" t="s">
        <v>3836</v>
      </c>
      <c r="I676" s="190">
        <v>42782</v>
      </c>
      <c r="J676" s="180" t="s">
        <v>31</v>
      </c>
      <c r="K676" s="163"/>
      <c r="L676" s="181"/>
      <c r="M676" s="180" t="s">
        <v>37</v>
      </c>
      <c r="N676" s="180" t="s">
        <v>4137</v>
      </c>
      <c r="O676" s="163"/>
      <c r="P676" s="181" t="s">
        <v>2185</v>
      </c>
      <c r="Q676" s="181"/>
      <c r="R676" s="181"/>
      <c r="S676" s="190">
        <v>42789</v>
      </c>
      <c r="T676" s="181"/>
      <c r="U676" s="181"/>
      <c r="V676" s="193">
        <v>2756.4</v>
      </c>
      <c r="W676" s="200">
        <v>0</v>
      </c>
      <c r="X676" s="180" t="s">
        <v>254</v>
      </c>
      <c r="Y676" s="205">
        <v>2756.4</v>
      </c>
      <c r="Z676" s="200">
        <v>0</v>
      </c>
      <c r="AA676" s="180" t="s">
        <v>39</v>
      </c>
      <c r="AB676" s="209"/>
    </row>
    <row r="677" spans="1:28" ht="15.75" customHeight="1" x14ac:dyDescent="0.2">
      <c r="A677" s="208">
        <v>42764</v>
      </c>
      <c r="B677" s="181"/>
      <c r="C677" s="180" t="s">
        <v>3850</v>
      </c>
      <c r="D677" s="181" t="s">
        <v>249</v>
      </c>
      <c r="E677" s="181" t="s">
        <v>3851</v>
      </c>
      <c r="F677" s="181" t="s">
        <v>3852</v>
      </c>
      <c r="G677" s="135" t="s">
        <v>187</v>
      </c>
      <c r="H677" s="180" t="s">
        <v>3853</v>
      </c>
      <c r="I677" s="190">
        <v>42766</v>
      </c>
      <c r="J677" s="180" t="s">
        <v>30</v>
      </c>
      <c r="K677" s="163" t="s">
        <v>31</v>
      </c>
      <c r="L677" s="181"/>
      <c r="M677" s="180" t="s">
        <v>186</v>
      </c>
      <c r="N677" s="180" t="s">
        <v>254</v>
      </c>
      <c r="O677" s="175" t="s">
        <v>37</v>
      </c>
      <c r="P677" s="181" t="s">
        <v>3206</v>
      </c>
      <c r="Q677" s="181"/>
      <c r="R677" s="181"/>
      <c r="S677" s="190">
        <v>42780</v>
      </c>
      <c r="T677" s="181"/>
      <c r="U677" s="181"/>
      <c r="V677" s="193">
        <v>2034.22</v>
      </c>
      <c r="W677" s="200">
        <v>0</v>
      </c>
      <c r="X677" s="180" t="s">
        <v>254</v>
      </c>
      <c r="Y677" s="205">
        <v>1830.8</v>
      </c>
      <c r="Z677" s="200">
        <v>203.42</v>
      </c>
      <c r="AA677" s="180" t="s">
        <v>39</v>
      </c>
      <c r="AB677" s="209"/>
    </row>
    <row r="678" spans="1:28" ht="15.75" customHeight="1" x14ac:dyDescent="0.2">
      <c r="A678" s="208">
        <v>42723</v>
      </c>
      <c r="B678" s="181"/>
      <c r="C678" s="180" t="s">
        <v>3854</v>
      </c>
      <c r="D678" s="181" t="s">
        <v>304</v>
      </c>
      <c r="E678" s="181" t="s">
        <v>1987</v>
      </c>
      <c r="F678" s="181" t="s">
        <v>3855</v>
      </c>
      <c r="G678" s="135" t="s">
        <v>187</v>
      </c>
      <c r="H678" s="180" t="s">
        <v>3856</v>
      </c>
      <c r="I678" s="190">
        <v>42760</v>
      </c>
      <c r="J678" s="180" t="s">
        <v>30</v>
      </c>
      <c r="K678" s="163"/>
      <c r="L678" s="181"/>
      <c r="M678" s="180" t="s">
        <v>186</v>
      </c>
      <c r="N678" s="180" t="s">
        <v>4194</v>
      </c>
      <c r="O678" s="163"/>
      <c r="P678" s="181"/>
      <c r="Q678" s="181"/>
      <c r="R678" s="181"/>
      <c r="S678" s="190">
        <v>42797</v>
      </c>
      <c r="T678" s="181"/>
      <c r="U678" s="181"/>
      <c r="V678" s="193">
        <v>3240</v>
      </c>
      <c r="W678" s="200">
        <v>0</v>
      </c>
      <c r="X678" s="180" t="s">
        <v>254</v>
      </c>
      <c r="Y678" s="205">
        <v>0</v>
      </c>
      <c r="Z678" s="200">
        <v>3240</v>
      </c>
      <c r="AA678" s="180" t="s">
        <v>39</v>
      </c>
      <c r="AB678" s="209"/>
    </row>
    <row r="679" spans="1:28" ht="15.75" customHeight="1" x14ac:dyDescent="0.2">
      <c r="A679" s="208">
        <v>42751</v>
      </c>
      <c r="B679" s="181"/>
      <c r="C679" s="180" t="s">
        <v>472</v>
      </c>
      <c r="D679" s="181" t="s">
        <v>441</v>
      </c>
      <c r="E679" s="181" t="s">
        <v>3837</v>
      </c>
      <c r="F679" s="181" t="s">
        <v>3838</v>
      </c>
      <c r="G679" s="135" t="s">
        <v>187</v>
      </c>
      <c r="H679" s="180" t="s">
        <v>3839</v>
      </c>
      <c r="I679" s="190" t="s">
        <v>472</v>
      </c>
      <c r="J679" s="180" t="s">
        <v>36</v>
      </c>
      <c r="K679" s="163"/>
      <c r="L679" s="181"/>
      <c r="M679" s="180"/>
      <c r="N679" s="180" t="s">
        <v>254</v>
      </c>
      <c r="O679" s="163"/>
      <c r="P679" s="181"/>
      <c r="Q679" s="181"/>
      <c r="R679" s="181"/>
      <c r="S679" s="190">
        <v>42797</v>
      </c>
      <c r="T679" s="181"/>
      <c r="U679" s="181"/>
      <c r="V679" s="193">
        <v>1304.55</v>
      </c>
      <c r="W679" s="200">
        <v>0</v>
      </c>
      <c r="X679" s="180" t="s">
        <v>254</v>
      </c>
      <c r="Y679" s="205">
        <v>0</v>
      </c>
      <c r="Z679" s="200">
        <v>0</v>
      </c>
      <c r="AA679" s="180" t="s">
        <v>4077</v>
      </c>
      <c r="AB679" s="209"/>
    </row>
    <row r="680" spans="1:28" ht="15.75" customHeight="1" x14ac:dyDescent="0.2">
      <c r="A680" s="208">
        <v>42761</v>
      </c>
      <c r="B680" s="181"/>
      <c r="C680" s="180" t="s">
        <v>3840</v>
      </c>
      <c r="D680" s="181" t="s">
        <v>304</v>
      </c>
      <c r="E680" s="181" t="s">
        <v>307</v>
      </c>
      <c r="F680" s="181" t="s">
        <v>308</v>
      </c>
      <c r="G680" s="135" t="s">
        <v>187</v>
      </c>
      <c r="H680" s="180" t="s">
        <v>3841</v>
      </c>
      <c r="I680" s="190">
        <v>42797</v>
      </c>
      <c r="J680" s="180" t="s">
        <v>36</v>
      </c>
      <c r="K680" s="163"/>
      <c r="L680" s="181"/>
      <c r="M680" s="180"/>
      <c r="N680" s="180"/>
      <c r="O680" s="163"/>
      <c r="P680" s="181"/>
      <c r="Q680" s="181"/>
      <c r="R680" s="181"/>
      <c r="S680" s="190">
        <v>42800</v>
      </c>
      <c r="T680" s="181"/>
      <c r="U680" s="181"/>
      <c r="V680" s="193">
        <v>1298.7</v>
      </c>
      <c r="W680" s="200">
        <v>0</v>
      </c>
      <c r="X680" s="180" t="s">
        <v>254</v>
      </c>
      <c r="Y680" s="205">
        <v>0</v>
      </c>
      <c r="Z680" s="200">
        <v>0</v>
      </c>
      <c r="AA680" s="180" t="s">
        <v>39</v>
      </c>
      <c r="AB680" s="209"/>
    </row>
    <row r="681" spans="1:28" ht="15.75" customHeight="1" x14ac:dyDescent="0.2">
      <c r="A681" s="208">
        <v>42767</v>
      </c>
      <c r="B681" s="181"/>
      <c r="C681" s="180" t="s">
        <v>3847</v>
      </c>
      <c r="D681" s="181" t="s">
        <v>714</v>
      </c>
      <c r="E681" s="181" t="s">
        <v>1792</v>
      </c>
      <c r="F681" s="181" t="s">
        <v>1793</v>
      </c>
      <c r="G681" s="135" t="s">
        <v>187</v>
      </c>
      <c r="H681" s="180" t="s">
        <v>3848</v>
      </c>
      <c r="I681" s="190">
        <v>42773</v>
      </c>
      <c r="J681" s="180" t="s">
        <v>36</v>
      </c>
      <c r="K681" s="163"/>
      <c r="L681" s="181"/>
      <c r="M681" s="180"/>
      <c r="N681" s="180"/>
      <c r="O681" s="163"/>
      <c r="P681" s="181"/>
      <c r="Q681" s="181"/>
      <c r="R681" s="181"/>
      <c r="S681" s="190">
        <v>42787</v>
      </c>
      <c r="T681" s="181"/>
      <c r="U681" s="181"/>
      <c r="V681" s="193">
        <v>1420.96</v>
      </c>
      <c r="W681" s="200">
        <v>0</v>
      </c>
      <c r="X681" s="178" t="s">
        <v>4246</v>
      </c>
      <c r="Y681" s="205">
        <v>0</v>
      </c>
      <c r="Z681" s="200">
        <v>0</v>
      </c>
      <c r="AA681" s="180" t="s">
        <v>39</v>
      </c>
      <c r="AB681" s="209"/>
    </row>
    <row r="682" spans="1:28" ht="15.75" customHeight="1" x14ac:dyDescent="0.2">
      <c r="A682" s="208">
        <v>42762</v>
      </c>
      <c r="B682" s="181"/>
      <c r="C682" s="180" t="s">
        <v>4110</v>
      </c>
      <c r="D682" s="181" t="s">
        <v>261</v>
      </c>
      <c r="E682" s="181" t="s">
        <v>772</v>
      </c>
      <c r="F682" s="181" t="s">
        <v>773</v>
      </c>
      <c r="G682" s="135" t="s">
        <v>187</v>
      </c>
      <c r="H682" s="180" t="s">
        <v>3849</v>
      </c>
      <c r="I682" s="190">
        <v>42838</v>
      </c>
      <c r="J682" s="180" t="s">
        <v>30</v>
      </c>
      <c r="K682" s="163"/>
      <c r="L682" s="181"/>
      <c r="M682" s="180" t="s">
        <v>190</v>
      </c>
      <c r="N682" s="180" t="s">
        <v>4156</v>
      </c>
      <c r="O682" s="163"/>
      <c r="P682" s="181"/>
      <c r="Q682" s="181"/>
      <c r="R682" s="181"/>
      <c r="S682" s="190">
        <v>42783</v>
      </c>
      <c r="T682" s="181"/>
      <c r="U682" s="181"/>
      <c r="V682" s="193">
        <v>1418.81</v>
      </c>
      <c r="W682" s="200">
        <v>0</v>
      </c>
      <c r="X682" s="180" t="s">
        <v>254</v>
      </c>
      <c r="Y682" s="205">
        <v>0</v>
      </c>
      <c r="Z682" s="200">
        <v>1418.81</v>
      </c>
      <c r="AA682" s="180" t="s">
        <v>39</v>
      </c>
      <c r="AB682" s="209"/>
    </row>
    <row r="683" spans="1:28" ht="15.75" customHeight="1" x14ac:dyDescent="0.2">
      <c r="A683" s="208">
        <v>42765</v>
      </c>
      <c r="B683" s="181"/>
      <c r="C683" s="180" t="s">
        <v>3845</v>
      </c>
      <c r="D683" s="181" t="s">
        <v>588</v>
      </c>
      <c r="E683" s="181" t="s">
        <v>2619</v>
      </c>
      <c r="F683" s="181" t="s">
        <v>2620</v>
      </c>
      <c r="G683" s="135" t="s">
        <v>187</v>
      </c>
      <c r="H683" s="180" t="s">
        <v>3846</v>
      </c>
      <c r="I683" s="190">
        <v>42770</v>
      </c>
      <c r="J683" s="180" t="s">
        <v>30</v>
      </c>
      <c r="K683" s="163"/>
      <c r="L683" s="181"/>
      <c r="M683" s="180" t="s">
        <v>190</v>
      </c>
      <c r="N683" s="180" t="s">
        <v>629</v>
      </c>
      <c r="O683" s="163"/>
      <c r="P683" s="181"/>
      <c r="Q683" s="181"/>
      <c r="R683" s="181"/>
      <c r="S683" s="190">
        <v>42775</v>
      </c>
      <c r="T683" s="181"/>
      <c r="U683" s="181"/>
      <c r="V683" s="193">
        <v>3328.72</v>
      </c>
      <c r="W683" s="200">
        <v>0</v>
      </c>
      <c r="X683" s="180" t="s">
        <v>254</v>
      </c>
      <c r="Y683" s="205">
        <v>0</v>
      </c>
      <c r="Z683" s="200">
        <v>3328.72</v>
      </c>
      <c r="AA683" s="180" t="s">
        <v>39</v>
      </c>
      <c r="AB683" s="209"/>
    </row>
    <row r="684" spans="1:28" ht="15.75" customHeight="1" x14ac:dyDescent="0.2">
      <c r="A684" s="208">
        <v>42767</v>
      </c>
      <c r="B684" s="181"/>
      <c r="C684" s="180" t="s">
        <v>472</v>
      </c>
      <c r="D684" s="181" t="s">
        <v>2213</v>
      </c>
      <c r="E684" s="181" t="s">
        <v>3842</v>
      </c>
      <c r="F684" s="181" t="s">
        <v>3843</v>
      </c>
      <c r="G684" s="135" t="s">
        <v>187</v>
      </c>
      <c r="H684" s="180" t="s">
        <v>3844</v>
      </c>
      <c r="I684" s="190" t="s">
        <v>472</v>
      </c>
      <c r="J684" s="180" t="s">
        <v>30</v>
      </c>
      <c r="K684" s="163"/>
      <c r="L684" s="181"/>
      <c r="M684" s="180" t="s">
        <v>190</v>
      </c>
      <c r="N684" s="180" t="s">
        <v>1519</v>
      </c>
      <c r="O684" s="163"/>
      <c r="P684" s="181"/>
      <c r="Q684" s="181"/>
      <c r="R684" s="181"/>
      <c r="S684" s="190">
        <v>42800</v>
      </c>
      <c r="T684" s="181"/>
      <c r="U684" s="181"/>
      <c r="V684" s="193">
        <v>771.46</v>
      </c>
      <c r="W684" s="200">
        <v>0</v>
      </c>
      <c r="X684" s="180" t="s">
        <v>254</v>
      </c>
      <c r="Y684" s="205">
        <v>0</v>
      </c>
      <c r="Z684" s="200">
        <v>771.46</v>
      </c>
      <c r="AA684" s="180" t="s">
        <v>4077</v>
      </c>
      <c r="AB684" s="209"/>
    </row>
    <row r="685" spans="1:28" ht="15.75" customHeight="1" x14ac:dyDescent="0.2">
      <c r="A685" s="208">
        <v>42765</v>
      </c>
      <c r="B685" s="181"/>
      <c r="C685" s="180" t="s">
        <v>3864</v>
      </c>
      <c r="D685" s="181" t="s">
        <v>471</v>
      </c>
      <c r="E685" s="181" t="s">
        <v>3865</v>
      </c>
      <c r="F685" s="181" t="s">
        <v>3866</v>
      </c>
      <c r="G685" s="135" t="s">
        <v>187</v>
      </c>
      <c r="H685" s="180" t="s">
        <v>3867</v>
      </c>
      <c r="I685" s="190">
        <v>42736</v>
      </c>
      <c r="J685" s="180" t="s">
        <v>30</v>
      </c>
      <c r="K685" s="163"/>
      <c r="L685" s="181"/>
      <c r="M685" s="180" t="s">
        <v>190</v>
      </c>
      <c r="N685" s="180" t="s">
        <v>4157</v>
      </c>
      <c r="O685" s="163"/>
      <c r="P685" s="181"/>
      <c r="Q685" s="181"/>
      <c r="R685" s="181"/>
      <c r="S685" s="190">
        <v>42797</v>
      </c>
      <c r="T685" s="181"/>
      <c r="U685" s="181"/>
      <c r="V685" s="193">
        <v>2892.96</v>
      </c>
      <c r="W685" s="200">
        <v>0</v>
      </c>
      <c r="X685" s="180" t="s">
        <v>254</v>
      </c>
      <c r="Y685" s="205">
        <v>0</v>
      </c>
      <c r="Z685" s="200">
        <v>2892.96</v>
      </c>
      <c r="AA685" s="180" t="s">
        <v>39</v>
      </c>
      <c r="AB685" s="209"/>
    </row>
    <row r="686" spans="1:28" ht="15.75" customHeight="1" x14ac:dyDescent="0.2">
      <c r="A686" s="208">
        <v>42766</v>
      </c>
      <c r="B686" s="181"/>
      <c r="C686" s="180" t="s">
        <v>3858</v>
      </c>
      <c r="D686" s="181" t="s">
        <v>249</v>
      </c>
      <c r="E686" s="181" t="s">
        <v>3859</v>
      </c>
      <c r="F686" s="181" t="s">
        <v>3860</v>
      </c>
      <c r="G686" s="135" t="s">
        <v>187</v>
      </c>
      <c r="H686" s="180" t="s">
        <v>3861</v>
      </c>
      <c r="I686" s="190">
        <v>42787</v>
      </c>
      <c r="J686" s="180" t="s">
        <v>30</v>
      </c>
      <c r="K686" s="163" t="s">
        <v>31</v>
      </c>
      <c r="L686" s="181"/>
      <c r="M686" s="180" t="s">
        <v>190</v>
      </c>
      <c r="N686" s="180" t="s">
        <v>1871</v>
      </c>
      <c r="O686" s="163" t="s">
        <v>37</v>
      </c>
      <c r="P686" s="181" t="s">
        <v>252</v>
      </c>
      <c r="Q686" s="181"/>
      <c r="R686" s="181"/>
      <c r="S686" s="190">
        <v>42780</v>
      </c>
      <c r="T686" s="181"/>
      <c r="U686" s="181"/>
      <c r="V686" s="193">
        <v>2658.35</v>
      </c>
      <c r="W686" s="200">
        <v>0</v>
      </c>
      <c r="X686" s="180" t="s">
        <v>254</v>
      </c>
      <c r="Y686" s="205">
        <v>1860.84</v>
      </c>
      <c r="Z686" s="200">
        <v>797.51</v>
      </c>
      <c r="AA686" s="180" t="s">
        <v>39</v>
      </c>
      <c r="AB686" s="209"/>
    </row>
    <row r="687" spans="1:28" ht="15.75" customHeight="1" x14ac:dyDescent="0.2">
      <c r="A687" s="208">
        <v>42692</v>
      </c>
      <c r="B687" s="181"/>
      <c r="C687" s="180" t="s">
        <v>472</v>
      </c>
      <c r="D687" s="181" t="s">
        <v>300</v>
      </c>
      <c r="E687" s="181" t="s">
        <v>661</v>
      </c>
      <c r="F687" s="181" t="s">
        <v>662</v>
      </c>
      <c r="G687" s="135" t="s">
        <v>187</v>
      </c>
      <c r="H687" s="180" t="s">
        <v>3857</v>
      </c>
      <c r="I687" s="190" t="s">
        <v>472</v>
      </c>
      <c r="J687" s="180" t="s">
        <v>36</v>
      </c>
      <c r="K687" s="163"/>
      <c r="L687" s="181"/>
      <c r="M687" s="180"/>
      <c r="N687" s="180" t="s">
        <v>254</v>
      </c>
      <c r="O687" s="163"/>
      <c r="P687" s="181"/>
      <c r="Q687" s="181"/>
      <c r="R687" s="181"/>
      <c r="S687" s="190">
        <v>42818</v>
      </c>
      <c r="T687" s="181"/>
      <c r="U687" s="181"/>
      <c r="V687" s="193">
        <v>1878</v>
      </c>
      <c r="W687" s="200">
        <v>0</v>
      </c>
      <c r="X687" s="180" t="s">
        <v>254</v>
      </c>
      <c r="Y687" s="205">
        <v>0</v>
      </c>
      <c r="Z687" s="200">
        <v>0</v>
      </c>
      <c r="AA687" s="180" t="s">
        <v>4077</v>
      </c>
      <c r="AB687" s="209"/>
    </row>
    <row r="688" spans="1:28" ht="15.75" customHeight="1" x14ac:dyDescent="0.2">
      <c r="A688" s="208">
        <v>42676</v>
      </c>
      <c r="B688" s="181"/>
      <c r="C688" s="180" t="s">
        <v>4008</v>
      </c>
      <c r="D688" s="181" t="s">
        <v>3473</v>
      </c>
      <c r="E688" s="181" t="s">
        <v>4009</v>
      </c>
      <c r="F688" s="181" t="s">
        <v>4010</v>
      </c>
      <c r="G688" s="135" t="s">
        <v>187</v>
      </c>
      <c r="H688" s="180" t="s">
        <v>4011</v>
      </c>
      <c r="I688" s="190">
        <v>42785</v>
      </c>
      <c r="J688" s="180" t="s">
        <v>31</v>
      </c>
      <c r="K688" s="163"/>
      <c r="L688" s="181"/>
      <c r="M688" s="180" t="s">
        <v>37</v>
      </c>
      <c r="N688" s="180" t="s">
        <v>4136</v>
      </c>
      <c r="O688" s="163"/>
      <c r="P688" s="181"/>
      <c r="Q688" s="181"/>
      <c r="R688" s="181"/>
      <c r="S688" s="190">
        <v>42802</v>
      </c>
      <c r="T688" s="181"/>
      <c r="U688" s="181"/>
      <c r="V688" s="193">
        <v>2400</v>
      </c>
      <c r="W688" s="200">
        <v>0</v>
      </c>
      <c r="X688" s="180" t="s">
        <v>254</v>
      </c>
      <c r="Y688" s="205">
        <v>2400</v>
      </c>
      <c r="Z688" s="200">
        <v>0</v>
      </c>
      <c r="AA688" s="180" t="s">
        <v>39</v>
      </c>
      <c r="AB688" s="209"/>
    </row>
    <row r="689" spans="1:28" ht="15.75" customHeight="1" x14ac:dyDescent="0.2">
      <c r="A689" s="208">
        <v>42772</v>
      </c>
      <c r="B689" s="181"/>
      <c r="C689" s="180" t="s">
        <v>4111</v>
      </c>
      <c r="D689" s="181" t="s">
        <v>325</v>
      </c>
      <c r="E689" s="181" t="s">
        <v>342</v>
      </c>
      <c r="F689" s="181" t="s">
        <v>343</v>
      </c>
      <c r="G689" s="135" t="s">
        <v>187</v>
      </c>
      <c r="H689" s="180" t="s">
        <v>3876</v>
      </c>
      <c r="I689" s="190">
        <v>42818</v>
      </c>
      <c r="J689" s="180" t="s">
        <v>36</v>
      </c>
      <c r="K689" s="163"/>
      <c r="L689" s="181"/>
      <c r="M689" s="180"/>
      <c r="N689" s="180" t="s">
        <v>254</v>
      </c>
      <c r="O689" s="163"/>
      <c r="P689" s="181"/>
      <c r="Q689" s="181"/>
      <c r="R689" s="181"/>
      <c r="S689" s="190">
        <v>42782</v>
      </c>
      <c r="T689" s="181"/>
      <c r="U689" s="181"/>
      <c r="V689" s="193">
        <v>1184.6199999999999</v>
      </c>
      <c r="W689" s="200">
        <v>0</v>
      </c>
      <c r="X689" s="180" t="s">
        <v>4248</v>
      </c>
      <c r="Y689" s="205">
        <v>0</v>
      </c>
      <c r="Z689" s="200">
        <v>0</v>
      </c>
      <c r="AA689" s="180" t="s">
        <v>40</v>
      </c>
      <c r="AB689" s="209"/>
    </row>
    <row r="690" spans="1:28" ht="15.75" customHeight="1" x14ac:dyDescent="0.2">
      <c r="A690" s="208">
        <v>42768</v>
      </c>
      <c r="B690" s="181"/>
      <c r="C690" s="180" t="s">
        <v>3868</v>
      </c>
      <c r="D690" s="181" t="s">
        <v>777</v>
      </c>
      <c r="E690" s="181" t="s">
        <v>3185</v>
      </c>
      <c r="F690" s="181" t="s">
        <v>3186</v>
      </c>
      <c r="G690" s="135" t="s">
        <v>187</v>
      </c>
      <c r="H690" s="180" t="s">
        <v>3869</v>
      </c>
      <c r="I690" s="190">
        <v>42779</v>
      </c>
      <c r="J690" s="180" t="s">
        <v>31</v>
      </c>
      <c r="K690" s="163"/>
      <c r="L690" s="181"/>
      <c r="M690" s="180" t="s">
        <v>37</v>
      </c>
      <c r="N690" s="180" t="s">
        <v>1713</v>
      </c>
      <c r="O690" s="163"/>
      <c r="P690" s="181" t="s">
        <v>1495</v>
      </c>
      <c r="Q690" s="181"/>
      <c r="R690" s="181"/>
      <c r="S690" s="190">
        <v>42782</v>
      </c>
      <c r="T690" s="181"/>
      <c r="U690" s="181"/>
      <c r="V690" s="193">
        <v>3815.28</v>
      </c>
      <c r="W690" s="200">
        <v>0</v>
      </c>
      <c r="X690" s="180" t="s">
        <v>254</v>
      </c>
      <c r="Y690" s="205">
        <v>3815.28</v>
      </c>
      <c r="Z690" s="200">
        <v>0</v>
      </c>
      <c r="AA690" s="180" t="s">
        <v>39</v>
      </c>
      <c r="AB690" s="209"/>
    </row>
    <row r="691" spans="1:28" ht="15.75" customHeight="1" x14ac:dyDescent="0.2">
      <c r="A691" s="208">
        <v>42772</v>
      </c>
      <c r="B691" s="181"/>
      <c r="C691" s="180" t="s">
        <v>3870</v>
      </c>
      <c r="D691" s="181" t="s">
        <v>3419</v>
      </c>
      <c r="E691" s="181" t="s">
        <v>297</v>
      </c>
      <c r="F691" s="181" t="s">
        <v>298</v>
      </c>
      <c r="G691" s="135" t="s">
        <v>187</v>
      </c>
      <c r="H691" s="180" t="s">
        <v>3871</v>
      </c>
      <c r="I691" s="190">
        <v>42809</v>
      </c>
      <c r="J691" s="180" t="s">
        <v>30</v>
      </c>
      <c r="K691" s="163"/>
      <c r="L691" s="181"/>
      <c r="M691" s="180" t="s">
        <v>190</v>
      </c>
      <c r="N691" s="180" t="s">
        <v>4158</v>
      </c>
      <c r="O691" s="163"/>
      <c r="P691" s="181"/>
      <c r="Q691" s="181"/>
      <c r="R691" s="181"/>
      <c r="S691" s="190">
        <v>42802</v>
      </c>
      <c r="T691" s="181"/>
      <c r="U691" s="181"/>
      <c r="V691" s="193">
        <v>2136</v>
      </c>
      <c r="W691" s="200">
        <v>0</v>
      </c>
      <c r="X691" s="180" t="s">
        <v>254</v>
      </c>
      <c r="Y691" s="205">
        <v>0</v>
      </c>
      <c r="Z691" s="200">
        <v>2136</v>
      </c>
      <c r="AA691" s="180" t="s">
        <v>39</v>
      </c>
      <c r="AB691" s="209"/>
    </row>
    <row r="692" spans="1:28" ht="15.75" customHeight="1" x14ac:dyDescent="0.2">
      <c r="A692" s="208">
        <v>42772</v>
      </c>
      <c r="B692" s="181"/>
      <c r="C692" s="180" t="s">
        <v>3872</v>
      </c>
      <c r="D692" s="181" t="s">
        <v>300</v>
      </c>
      <c r="E692" s="181" t="s">
        <v>1151</v>
      </c>
      <c r="F692" s="181" t="s">
        <v>1152</v>
      </c>
      <c r="G692" s="135" t="s">
        <v>187</v>
      </c>
      <c r="H692" s="180" t="s">
        <v>3873</v>
      </c>
      <c r="I692" s="190">
        <v>42780</v>
      </c>
      <c r="J692" s="180" t="s">
        <v>30</v>
      </c>
      <c r="K692" s="163"/>
      <c r="L692" s="181"/>
      <c r="M692" s="180" t="s">
        <v>186</v>
      </c>
      <c r="N692" s="180" t="s">
        <v>2643</v>
      </c>
      <c r="O692" s="163"/>
      <c r="P692" s="181"/>
      <c r="Q692" s="181"/>
      <c r="R692" s="181"/>
      <c r="S692" s="190">
        <v>42809</v>
      </c>
      <c r="T692" s="181"/>
      <c r="U692" s="181"/>
      <c r="V692" s="193">
        <v>1740</v>
      </c>
      <c r="W692" s="200">
        <v>0</v>
      </c>
      <c r="X692" s="180" t="s">
        <v>254</v>
      </c>
      <c r="Y692" s="205">
        <v>0</v>
      </c>
      <c r="Z692" s="200">
        <v>1740</v>
      </c>
      <c r="AA692" s="180" t="s">
        <v>39</v>
      </c>
      <c r="AB692" s="209"/>
    </row>
    <row r="693" spans="1:28" ht="15.75" customHeight="1" x14ac:dyDescent="0.2">
      <c r="A693" s="208">
        <v>42768</v>
      </c>
      <c r="B693" s="181"/>
      <c r="C693" s="180" t="s">
        <v>3874</v>
      </c>
      <c r="D693" s="181" t="s">
        <v>249</v>
      </c>
      <c r="E693" s="181" t="s">
        <v>2559</v>
      </c>
      <c r="F693" s="181" t="s">
        <v>3472</v>
      </c>
      <c r="G693" s="135" t="s">
        <v>187</v>
      </c>
      <c r="H693" s="180" t="s">
        <v>3875</v>
      </c>
      <c r="I693" s="190">
        <v>42774</v>
      </c>
      <c r="J693" s="180" t="s">
        <v>30</v>
      </c>
      <c r="K693" s="163"/>
      <c r="L693" s="181"/>
      <c r="M693" s="180" t="s">
        <v>190</v>
      </c>
      <c r="N693" s="180" t="s">
        <v>2134</v>
      </c>
      <c r="O693" s="163"/>
      <c r="P693" s="181"/>
      <c r="Q693" s="181"/>
      <c r="R693" s="181"/>
      <c r="S693" s="190">
        <v>42782</v>
      </c>
      <c r="T693" s="181"/>
      <c r="U693" s="181"/>
      <c r="V693" s="193">
        <v>3051.33</v>
      </c>
      <c r="W693" s="200">
        <v>0</v>
      </c>
      <c r="X693" s="180" t="s">
        <v>254</v>
      </c>
      <c r="Y693" s="205">
        <v>0</v>
      </c>
      <c r="Z693" s="200">
        <v>3051.33</v>
      </c>
      <c r="AA693" s="180" t="s">
        <v>39</v>
      </c>
      <c r="AB693" s="209"/>
    </row>
    <row r="694" spans="1:28" ht="15.75" customHeight="1" x14ac:dyDescent="0.2">
      <c r="A694" s="208">
        <v>42768</v>
      </c>
      <c r="B694" s="181"/>
      <c r="C694" s="180" t="s">
        <v>3912</v>
      </c>
      <c r="D694" s="181" t="s">
        <v>249</v>
      </c>
      <c r="E694" s="181" t="s">
        <v>1135</v>
      </c>
      <c r="F694" s="181" t="s">
        <v>1136</v>
      </c>
      <c r="G694" s="135" t="s">
        <v>187</v>
      </c>
      <c r="H694" s="180" t="s">
        <v>3913</v>
      </c>
      <c r="I694" s="190">
        <v>42787</v>
      </c>
      <c r="J694" s="180" t="s">
        <v>31</v>
      </c>
      <c r="K694" s="163"/>
      <c r="L694" s="181"/>
      <c r="M694" s="180" t="s">
        <v>170</v>
      </c>
      <c r="N694" s="180" t="s">
        <v>4193</v>
      </c>
      <c r="O694" s="163"/>
      <c r="P694" s="181"/>
      <c r="Q694" s="181"/>
      <c r="R694" s="181"/>
      <c r="S694" s="190">
        <v>42782</v>
      </c>
      <c r="T694" s="181"/>
      <c r="U694" s="181"/>
      <c r="V694" s="193">
        <v>4278.17</v>
      </c>
      <c r="W694" s="200">
        <v>0</v>
      </c>
      <c r="X694" s="180" t="s">
        <v>254</v>
      </c>
      <c r="Y694" s="205">
        <v>4278.17</v>
      </c>
      <c r="Z694" s="200">
        <v>0</v>
      </c>
      <c r="AA694" s="180" t="s">
        <v>39</v>
      </c>
      <c r="AB694" s="209"/>
    </row>
    <row r="695" spans="1:28" ht="15.75" customHeight="1" x14ac:dyDescent="0.2">
      <c r="A695" s="208">
        <v>42772</v>
      </c>
      <c r="B695" s="181"/>
      <c r="C695" s="180" t="s">
        <v>4112</v>
      </c>
      <c r="D695" s="181" t="s">
        <v>499</v>
      </c>
      <c r="E695" s="181" t="s">
        <v>500</v>
      </c>
      <c r="F695" s="181" t="s">
        <v>501</v>
      </c>
      <c r="G695" s="135" t="s">
        <v>187</v>
      </c>
      <c r="H695" s="180" t="s">
        <v>3877</v>
      </c>
      <c r="I695" s="190">
        <v>42814</v>
      </c>
      <c r="J695" s="180" t="s">
        <v>30</v>
      </c>
      <c r="K695" s="163"/>
      <c r="L695" s="181"/>
      <c r="M695" s="180" t="s">
        <v>190</v>
      </c>
      <c r="N695" s="180" t="s">
        <v>759</v>
      </c>
      <c r="O695" s="163"/>
      <c r="P695" s="181"/>
      <c r="Q695" s="181"/>
      <c r="R695" s="181"/>
      <c r="S695" s="190">
        <v>42794</v>
      </c>
      <c r="T695" s="181"/>
      <c r="U695" s="181"/>
      <c r="V695" s="193">
        <v>2564.8200000000002</v>
      </c>
      <c r="W695" s="200">
        <v>0</v>
      </c>
      <c r="X695" s="180" t="s">
        <v>254</v>
      </c>
      <c r="Y695" s="205">
        <v>0</v>
      </c>
      <c r="Z695" s="200">
        <v>2564.8200000000002</v>
      </c>
      <c r="AA695" s="180" t="s">
        <v>39</v>
      </c>
      <c r="AB695" s="209"/>
    </row>
    <row r="696" spans="1:28" ht="15.75" customHeight="1" x14ac:dyDescent="0.2">
      <c r="A696" s="208">
        <v>42768</v>
      </c>
      <c r="B696" s="181"/>
      <c r="C696" s="180" t="s">
        <v>3878</v>
      </c>
      <c r="D696" s="181" t="s">
        <v>249</v>
      </c>
      <c r="E696" s="181" t="s">
        <v>3410</v>
      </c>
      <c r="F696" s="181" t="s">
        <v>3434</v>
      </c>
      <c r="G696" s="135" t="s">
        <v>187</v>
      </c>
      <c r="H696" s="180" t="s">
        <v>3879</v>
      </c>
      <c r="I696" s="190">
        <v>42789</v>
      </c>
      <c r="J696" s="180" t="s">
        <v>30</v>
      </c>
      <c r="K696" s="163"/>
      <c r="L696" s="181"/>
      <c r="M696" s="180" t="s">
        <v>32</v>
      </c>
      <c r="N696" s="180" t="s">
        <v>4159</v>
      </c>
      <c r="O696" s="163"/>
      <c r="P696" s="181"/>
      <c r="Q696" s="181"/>
      <c r="R696" s="181"/>
      <c r="S696" s="190">
        <v>42782</v>
      </c>
      <c r="T696" s="181"/>
      <c r="U696" s="181"/>
      <c r="V696" s="193">
        <v>2589.0100000000002</v>
      </c>
      <c r="W696" s="200">
        <v>0</v>
      </c>
      <c r="X696" s="180" t="s">
        <v>254</v>
      </c>
      <c r="Y696" s="205">
        <v>0</v>
      </c>
      <c r="Z696" s="200">
        <v>2589.0100000000002</v>
      </c>
      <c r="AA696" s="180" t="s">
        <v>39</v>
      </c>
      <c r="AB696" s="209"/>
    </row>
    <row r="697" spans="1:28" ht="15.75" customHeight="1" x14ac:dyDescent="0.2">
      <c r="A697" s="208">
        <v>42773</v>
      </c>
      <c r="B697" s="181"/>
      <c r="C697" s="180" t="s">
        <v>3880</v>
      </c>
      <c r="D697" s="181" t="s">
        <v>325</v>
      </c>
      <c r="E697" s="181" t="s">
        <v>342</v>
      </c>
      <c r="F697" s="181" t="s">
        <v>343</v>
      </c>
      <c r="G697" s="135" t="s">
        <v>187</v>
      </c>
      <c r="H697" s="180" t="s">
        <v>3881</v>
      </c>
      <c r="I697" s="190">
        <v>42830</v>
      </c>
      <c r="J697" s="180" t="s">
        <v>36</v>
      </c>
      <c r="K697" s="163"/>
      <c r="L697" s="181"/>
      <c r="M697" s="180"/>
      <c r="N697" s="180"/>
      <c r="O697" s="163"/>
      <c r="P697" s="181"/>
      <c r="Q697" s="181"/>
      <c r="R697" s="181"/>
      <c r="S697" s="190">
        <v>42801</v>
      </c>
      <c r="T697" s="181"/>
      <c r="U697" s="181"/>
      <c r="V697" s="193">
        <v>1184.6199999999999</v>
      </c>
      <c r="W697" s="200">
        <v>0</v>
      </c>
      <c r="X697" s="180" t="s">
        <v>4248</v>
      </c>
      <c r="Y697" s="205">
        <v>0</v>
      </c>
      <c r="Z697" s="200">
        <v>0</v>
      </c>
      <c r="AA697" s="180" t="s">
        <v>39</v>
      </c>
      <c r="AB697" s="209"/>
    </row>
    <row r="698" spans="1:28" ht="15.75" customHeight="1" x14ac:dyDescent="0.2">
      <c r="A698" s="208">
        <v>42774</v>
      </c>
      <c r="B698" s="181"/>
      <c r="C698" s="180" t="s">
        <v>3882</v>
      </c>
      <c r="D698" s="181" t="s">
        <v>304</v>
      </c>
      <c r="E698" s="181" t="s">
        <v>384</v>
      </c>
      <c r="F698" s="181" t="s">
        <v>385</v>
      </c>
      <c r="G698" s="135" t="s">
        <v>187</v>
      </c>
      <c r="H698" s="180" t="s">
        <v>3883</v>
      </c>
      <c r="I698" s="190">
        <v>42822</v>
      </c>
      <c r="J698" s="180" t="s">
        <v>30</v>
      </c>
      <c r="K698" s="163"/>
      <c r="L698" s="181"/>
      <c r="M698" s="180" t="s">
        <v>190</v>
      </c>
      <c r="N698" s="180" t="s">
        <v>1640</v>
      </c>
      <c r="O698" s="163"/>
      <c r="P698" s="181"/>
      <c r="Q698" s="181"/>
      <c r="R698" s="181"/>
      <c r="S698" s="190">
        <v>42803</v>
      </c>
      <c r="T698" s="181"/>
      <c r="U698" s="181"/>
      <c r="V698" s="193">
        <v>3780</v>
      </c>
      <c r="W698" s="200">
        <v>0</v>
      </c>
      <c r="X698" s="180" t="s">
        <v>254</v>
      </c>
      <c r="Y698" s="205">
        <v>0</v>
      </c>
      <c r="Z698" s="200">
        <v>3780</v>
      </c>
      <c r="AA698" s="180" t="s">
        <v>39</v>
      </c>
      <c r="AB698" s="209"/>
    </row>
    <row r="699" spans="1:28" ht="15.75" customHeight="1" x14ac:dyDescent="0.2">
      <c r="A699" s="208">
        <v>42758</v>
      </c>
      <c r="B699" s="181"/>
      <c r="C699" s="180" t="s">
        <v>3884</v>
      </c>
      <c r="D699" s="181" t="s">
        <v>249</v>
      </c>
      <c r="E699" s="181" t="s">
        <v>3885</v>
      </c>
      <c r="F699" s="181" t="s">
        <v>3886</v>
      </c>
      <c r="G699" s="135" t="s">
        <v>187</v>
      </c>
      <c r="H699" s="180" t="s">
        <v>3887</v>
      </c>
      <c r="I699" s="190">
        <v>42794</v>
      </c>
      <c r="J699" s="180" t="s">
        <v>30</v>
      </c>
      <c r="K699" s="163" t="s">
        <v>31</v>
      </c>
      <c r="L699" s="181"/>
      <c r="M699" s="180" t="s">
        <v>186</v>
      </c>
      <c r="N699" s="180" t="s">
        <v>938</v>
      </c>
      <c r="O699" s="163" t="s">
        <v>37</v>
      </c>
      <c r="P699" s="181" t="s">
        <v>4179</v>
      </c>
      <c r="Q699" s="181"/>
      <c r="R699" s="181"/>
      <c r="S699" s="190">
        <v>42793</v>
      </c>
      <c r="T699" s="181"/>
      <c r="U699" s="181"/>
      <c r="V699" s="193">
        <v>4623.2299999999996</v>
      </c>
      <c r="W699" s="200">
        <v>0</v>
      </c>
      <c r="X699" s="180" t="s">
        <v>254</v>
      </c>
      <c r="Y699" s="205">
        <v>2311.61</v>
      </c>
      <c r="Z699" s="200">
        <v>2311.62</v>
      </c>
      <c r="AA699" s="180" t="s">
        <v>39</v>
      </c>
      <c r="AB699" s="209"/>
    </row>
    <row r="700" spans="1:28" ht="15.75" customHeight="1" x14ac:dyDescent="0.2">
      <c r="A700" s="208">
        <v>42773</v>
      </c>
      <c r="B700" s="181"/>
      <c r="C700" s="180" t="s">
        <v>3888</v>
      </c>
      <c r="D700" s="181" t="s">
        <v>291</v>
      </c>
      <c r="E700" s="181" t="s">
        <v>3115</v>
      </c>
      <c r="F700" s="181" t="s">
        <v>3116</v>
      </c>
      <c r="G700" s="135" t="s">
        <v>187</v>
      </c>
      <c r="H700" s="180" t="s">
        <v>3889</v>
      </c>
      <c r="I700" s="190">
        <v>42773</v>
      </c>
      <c r="J700" s="180" t="s">
        <v>36</v>
      </c>
      <c r="K700" s="163"/>
      <c r="L700" s="181"/>
      <c r="M700" s="180"/>
      <c r="N700" s="180" t="s">
        <v>254</v>
      </c>
      <c r="O700" s="163"/>
      <c r="P700" s="181"/>
      <c r="Q700" s="181"/>
      <c r="R700" s="181"/>
      <c r="S700" s="190">
        <v>42780</v>
      </c>
      <c r="T700" s="181"/>
      <c r="U700" s="181"/>
      <c r="V700" s="193">
        <v>1614.89</v>
      </c>
      <c r="W700" s="200">
        <v>0</v>
      </c>
      <c r="X700" s="178" t="s">
        <v>4246</v>
      </c>
      <c r="Y700" s="205">
        <v>0</v>
      </c>
      <c r="Z700" s="200">
        <v>0</v>
      </c>
      <c r="AA700" s="180" t="s">
        <v>39</v>
      </c>
      <c r="AB700" s="209"/>
    </row>
    <row r="701" spans="1:28" ht="15.75" customHeight="1" x14ac:dyDescent="0.2">
      <c r="A701" s="208">
        <v>42775</v>
      </c>
      <c r="B701" s="181"/>
      <c r="C701" s="180" t="s">
        <v>3890</v>
      </c>
      <c r="D701" s="181" t="s">
        <v>249</v>
      </c>
      <c r="E701" s="181" t="s">
        <v>3891</v>
      </c>
      <c r="F701" s="181" t="s">
        <v>3892</v>
      </c>
      <c r="G701" s="135" t="s">
        <v>187</v>
      </c>
      <c r="H701" s="180" t="s">
        <v>3893</v>
      </c>
      <c r="I701" s="190">
        <v>42783</v>
      </c>
      <c r="J701" s="180" t="s">
        <v>31</v>
      </c>
      <c r="K701" s="163"/>
      <c r="L701" s="181"/>
      <c r="M701" s="180" t="s">
        <v>37</v>
      </c>
      <c r="N701" s="180" t="s">
        <v>283</v>
      </c>
      <c r="O701" s="163"/>
      <c r="P701" s="181"/>
      <c r="Q701" s="181"/>
      <c r="R701" s="181"/>
      <c r="S701" s="190">
        <v>42787</v>
      </c>
      <c r="T701" s="181"/>
      <c r="U701" s="181"/>
      <c r="V701" s="193">
        <v>3051.33</v>
      </c>
      <c r="W701" s="200">
        <v>0</v>
      </c>
      <c r="X701" s="180" t="s">
        <v>254</v>
      </c>
      <c r="Y701" s="205">
        <v>3051.33</v>
      </c>
      <c r="Z701" s="200">
        <v>0</v>
      </c>
      <c r="AA701" s="180" t="s">
        <v>39</v>
      </c>
      <c r="AB701" s="209"/>
    </row>
    <row r="702" spans="1:28" ht="15.75" customHeight="1" x14ac:dyDescent="0.2">
      <c r="A702" s="208">
        <v>42744</v>
      </c>
      <c r="B702" s="181"/>
      <c r="C702" s="180" t="s">
        <v>472</v>
      </c>
      <c r="D702" s="181" t="s">
        <v>325</v>
      </c>
      <c r="E702" s="181" t="s">
        <v>444</v>
      </c>
      <c r="F702" s="181" t="s">
        <v>445</v>
      </c>
      <c r="G702" s="135" t="s">
        <v>187</v>
      </c>
      <c r="H702" s="180" t="s">
        <v>3894</v>
      </c>
      <c r="I702" s="190" t="s">
        <v>472</v>
      </c>
      <c r="J702" s="180" t="s">
        <v>36</v>
      </c>
      <c r="K702" s="163"/>
      <c r="L702" s="181"/>
      <c r="M702" s="180"/>
      <c r="N702" s="180"/>
      <c r="O702" s="163"/>
      <c r="P702" s="181"/>
      <c r="Q702" s="181"/>
      <c r="R702" s="181"/>
      <c r="S702" s="190">
        <v>42808</v>
      </c>
      <c r="T702" s="181"/>
      <c r="U702" s="181"/>
      <c r="V702" s="193">
        <v>1491.75</v>
      </c>
      <c r="W702" s="200">
        <v>0</v>
      </c>
      <c r="X702" s="180" t="s">
        <v>4248</v>
      </c>
      <c r="Y702" s="205">
        <v>0</v>
      </c>
      <c r="Z702" s="200">
        <v>0</v>
      </c>
      <c r="AA702" s="180" t="s">
        <v>4077</v>
      </c>
      <c r="AB702" s="209"/>
    </row>
    <row r="703" spans="1:28" ht="15.75" customHeight="1" x14ac:dyDescent="0.2">
      <c r="A703" s="208">
        <v>42768</v>
      </c>
      <c r="B703" s="181"/>
      <c r="C703" s="180" t="s">
        <v>3895</v>
      </c>
      <c r="D703" s="181" t="s">
        <v>304</v>
      </c>
      <c r="E703" s="181" t="s">
        <v>3896</v>
      </c>
      <c r="F703" s="181" t="s">
        <v>3897</v>
      </c>
      <c r="G703" s="135" t="s">
        <v>187</v>
      </c>
      <c r="H703" s="180" t="s">
        <v>3898</v>
      </c>
      <c r="I703" s="190" t="s">
        <v>472</v>
      </c>
      <c r="J703" s="180" t="s">
        <v>31</v>
      </c>
      <c r="K703" s="163"/>
      <c r="L703" s="181"/>
      <c r="M703" s="180" t="s">
        <v>37</v>
      </c>
      <c r="N703" s="180" t="s">
        <v>2661</v>
      </c>
      <c r="O703" s="163"/>
      <c r="P703" s="181"/>
      <c r="Q703" s="181"/>
      <c r="R703" s="181"/>
      <c r="S703" s="190">
        <v>42797</v>
      </c>
      <c r="T703" s="181"/>
      <c r="U703" s="181"/>
      <c r="V703" s="193">
        <v>3360</v>
      </c>
      <c r="W703" s="200">
        <v>0</v>
      </c>
      <c r="X703" s="180" t="s">
        <v>254</v>
      </c>
      <c r="Y703" s="205">
        <v>3360</v>
      </c>
      <c r="Z703" s="200">
        <v>0</v>
      </c>
      <c r="AA703" s="180" t="s">
        <v>4077</v>
      </c>
      <c r="AB703" s="209"/>
    </row>
    <row r="704" spans="1:28" ht="15.75" customHeight="1" x14ac:dyDescent="0.2">
      <c r="A704" s="208">
        <v>42771</v>
      </c>
      <c r="B704" s="181"/>
      <c r="C704" s="180" t="s">
        <v>3903</v>
      </c>
      <c r="D704" s="181" t="s">
        <v>588</v>
      </c>
      <c r="E704" s="181" t="s">
        <v>250</v>
      </c>
      <c r="F704" s="181" t="s">
        <v>251</v>
      </c>
      <c r="G704" s="135" t="s">
        <v>187</v>
      </c>
      <c r="H704" s="180" t="s">
        <v>3904</v>
      </c>
      <c r="I704" s="190">
        <v>42790</v>
      </c>
      <c r="J704" s="180" t="s">
        <v>30</v>
      </c>
      <c r="K704" s="163" t="s">
        <v>31</v>
      </c>
      <c r="L704" s="181"/>
      <c r="M704" s="180" t="s">
        <v>190</v>
      </c>
      <c r="N704" s="180" t="s">
        <v>254</v>
      </c>
      <c r="O704" s="175" t="s">
        <v>37</v>
      </c>
      <c r="P704" s="181" t="s">
        <v>252</v>
      </c>
      <c r="Q704" s="181"/>
      <c r="R704" s="181"/>
      <c r="S704" s="190">
        <v>42783</v>
      </c>
      <c r="T704" s="181"/>
      <c r="U704" s="181"/>
      <c r="V704" s="193">
        <v>2658.35</v>
      </c>
      <c r="W704" s="200">
        <v>0</v>
      </c>
      <c r="X704" s="180" t="s">
        <v>254</v>
      </c>
      <c r="Y704" s="205">
        <v>1329.17</v>
      </c>
      <c r="Z704" s="200">
        <v>1329.18</v>
      </c>
      <c r="AA704" s="180" t="s">
        <v>39</v>
      </c>
      <c r="AB704" s="209"/>
    </row>
    <row r="705" spans="1:28" ht="15.75" customHeight="1" x14ac:dyDescent="0.2">
      <c r="A705" s="208">
        <v>42765</v>
      </c>
      <c r="B705" s="181"/>
      <c r="C705" s="180" t="s">
        <v>3899</v>
      </c>
      <c r="D705" s="181" t="s">
        <v>777</v>
      </c>
      <c r="E705" s="181" t="s">
        <v>3900</v>
      </c>
      <c r="F705" s="181" t="s">
        <v>3901</v>
      </c>
      <c r="G705" s="135" t="s">
        <v>187</v>
      </c>
      <c r="H705" s="180" t="s">
        <v>3902</v>
      </c>
      <c r="I705" s="190">
        <v>42738</v>
      </c>
      <c r="J705" s="180" t="s">
        <v>30</v>
      </c>
      <c r="K705" s="163" t="s">
        <v>31</v>
      </c>
      <c r="L705" s="181"/>
      <c r="M705" s="180" t="s">
        <v>170</v>
      </c>
      <c r="N705" s="180" t="s">
        <v>4160</v>
      </c>
      <c r="O705" s="163"/>
      <c r="P705" s="181"/>
      <c r="Q705" s="181"/>
      <c r="R705" s="181"/>
      <c r="S705" s="190">
        <v>42782</v>
      </c>
      <c r="T705" s="181"/>
      <c r="U705" s="181"/>
      <c r="V705" s="193">
        <v>1907.64</v>
      </c>
      <c r="W705" s="200">
        <v>0</v>
      </c>
      <c r="X705" s="180" t="s">
        <v>254</v>
      </c>
      <c r="Y705" s="205">
        <v>953.82</v>
      </c>
      <c r="Z705" s="200">
        <v>953.82</v>
      </c>
      <c r="AA705" s="180" t="s">
        <v>39</v>
      </c>
      <c r="AB705" s="209"/>
    </row>
    <row r="706" spans="1:28" ht="15.75" customHeight="1" x14ac:dyDescent="0.2">
      <c r="A706" s="208">
        <v>42779</v>
      </c>
      <c r="B706" s="181"/>
      <c r="C706" s="180" t="s">
        <v>4113</v>
      </c>
      <c r="D706" s="181" t="s">
        <v>304</v>
      </c>
      <c r="E706" s="181" t="s">
        <v>307</v>
      </c>
      <c r="F706" s="181" t="s">
        <v>308</v>
      </c>
      <c r="G706" s="135" t="s">
        <v>187</v>
      </c>
      <c r="H706" s="180" t="s">
        <v>3905</v>
      </c>
      <c r="I706" s="190">
        <v>42815</v>
      </c>
      <c r="J706" s="180" t="s">
        <v>30</v>
      </c>
      <c r="K706" s="163"/>
      <c r="L706" s="181"/>
      <c r="M706" s="180" t="s">
        <v>190</v>
      </c>
      <c r="N706" s="180" t="s">
        <v>4161</v>
      </c>
      <c r="O706" s="163"/>
      <c r="P706" s="181"/>
      <c r="Q706" s="181"/>
      <c r="R706" s="181"/>
      <c r="S706" s="190">
        <v>42797</v>
      </c>
      <c r="T706" s="181"/>
      <c r="U706" s="181"/>
      <c r="V706" s="193">
        <v>1332</v>
      </c>
      <c r="W706" s="200">
        <v>0</v>
      </c>
      <c r="X706" s="180" t="s">
        <v>254</v>
      </c>
      <c r="Y706" s="205">
        <v>0</v>
      </c>
      <c r="Z706" s="200">
        <v>1332</v>
      </c>
      <c r="AA706" s="180" t="s">
        <v>39</v>
      </c>
      <c r="AB706" s="209"/>
    </row>
    <row r="707" spans="1:28" ht="15.75" customHeight="1" x14ac:dyDescent="0.2">
      <c r="A707" s="208">
        <v>42760</v>
      </c>
      <c r="B707" s="181"/>
      <c r="C707" s="180" t="s">
        <v>4114</v>
      </c>
      <c r="D707" s="181" t="s">
        <v>3908</v>
      </c>
      <c r="E707" s="181" t="s">
        <v>3909</v>
      </c>
      <c r="F707" s="181" t="s">
        <v>3910</v>
      </c>
      <c r="G707" s="135" t="s">
        <v>187</v>
      </c>
      <c r="H707" s="180" t="s">
        <v>3911</v>
      </c>
      <c r="I707" s="190">
        <v>42762</v>
      </c>
      <c r="J707" s="180" t="s">
        <v>36</v>
      </c>
      <c r="K707" s="163"/>
      <c r="L707" s="181"/>
      <c r="M707" s="180"/>
      <c r="N707" s="180"/>
      <c r="O707" s="163"/>
      <c r="P707" s="181"/>
      <c r="Q707" s="181"/>
      <c r="R707" s="181"/>
      <c r="S707" s="190">
        <v>42817</v>
      </c>
      <c r="T707" s="181"/>
      <c r="U707" s="181"/>
      <c r="V707" s="193">
        <v>2068.4699999999998</v>
      </c>
      <c r="W707" s="200">
        <v>0</v>
      </c>
      <c r="X707" s="180" t="s">
        <v>254</v>
      </c>
      <c r="Y707" s="205">
        <v>0</v>
      </c>
      <c r="Z707" s="200">
        <v>0</v>
      </c>
      <c r="AA707" s="180" t="s">
        <v>4077</v>
      </c>
      <c r="AB707" s="209"/>
    </row>
    <row r="708" spans="1:28" ht="15.75" customHeight="1" x14ac:dyDescent="0.2">
      <c r="A708" s="208">
        <v>42775</v>
      </c>
      <c r="B708" s="181"/>
      <c r="C708" s="180" t="s">
        <v>3939</v>
      </c>
      <c r="D708" s="181" t="s">
        <v>325</v>
      </c>
      <c r="E708" s="181" t="s">
        <v>342</v>
      </c>
      <c r="F708" s="181" t="s">
        <v>343</v>
      </c>
      <c r="G708" s="135" t="s">
        <v>187</v>
      </c>
      <c r="H708" s="180" t="s">
        <v>3940</v>
      </c>
      <c r="I708" s="190">
        <v>42843</v>
      </c>
      <c r="J708" s="180" t="s">
        <v>36</v>
      </c>
      <c r="K708" s="163"/>
      <c r="L708" s="181"/>
      <c r="M708" s="180"/>
      <c r="N708" s="180" t="s">
        <v>254</v>
      </c>
      <c r="O708" s="163"/>
      <c r="P708" s="181"/>
      <c r="Q708" s="181"/>
      <c r="R708" s="181"/>
      <c r="S708" s="190">
        <v>42797</v>
      </c>
      <c r="T708" s="181"/>
      <c r="U708" s="181"/>
      <c r="V708" s="193">
        <v>1184.6199999999999</v>
      </c>
      <c r="W708" s="200">
        <v>0</v>
      </c>
      <c r="X708" s="180" t="s">
        <v>4248</v>
      </c>
      <c r="Y708" s="205">
        <v>0</v>
      </c>
      <c r="Z708" s="200">
        <v>0</v>
      </c>
      <c r="AA708" s="180" t="s">
        <v>40</v>
      </c>
      <c r="AB708" s="209"/>
    </row>
    <row r="709" spans="1:28" ht="15.75" customHeight="1" x14ac:dyDescent="0.2">
      <c r="A709" s="208">
        <v>42766</v>
      </c>
      <c r="B709" s="181"/>
      <c r="C709" s="180" t="s">
        <v>3906</v>
      </c>
      <c r="D709" s="181" t="s">
        <v>3419</v>
      </c>
      <c r="E709" s="181" t="s">
        <v>297</v>
      </c>
      <c r="F709" s="181" t="s">
        <v>298</v>
      </c>
      <c r="G709" s="135" t="s">
        <v>187</v>
      </c>
      <c r="H709" s="180" t="s">
        <v>3907</v>
      </c>
      <c r="I709" s="190">
        <v>42809</v>
      </c>
      <c r="J709" s="180" t="s">
        <v>30</v>
      </c>
      <c r="K709" s="163"/>
      <c r="L709" s="181"/>
      <c r="M709" s="180" t="s">
        <v>190</v>
      </c>
      <c r="N709" s="180" t="s">
        <v>4162</v>
      </c>
      <c r="O709" s="163"/>
      <c r="P709" s="181" t="s">
        <v>292</v>
      </c>
      <c r="Q709" s="181"/>
      <c r="R709" s="181"/>
      <c r="S709" s="190">
        <v>42787</v>
      </c>
      <c r="T709" s="181"/>
      <c r="U709" s="181"/>
      <c r="V709" s="193">
        <v>2136</v>
      </c>
      <c r="W709" s="200">
        <v>0</v>
      </c>
      <c r="X709" s="180" t="s">
        <v>254</v>
      </c>
      <c r="Y709" s="205">
        <v>0</v>
      </c>
      <c r="Z709" s="200">
        <v>2136</v>
      </c>
      <c r="AA709" s="180" t="s">
        <v>39</v>
      </c>
      <c r="AB709" s="209"/>
    </row>
    <row r="710" spans="1:28" ht="15.75" customHeight="1" x14ac:dyDescent="0.2">
      <c r="A710" s="208">
        <v>42781</v>
      </c>
      <c r="B710" s="181"/>
      <c r="C710" s="180" t="s">
        <v>4115</v>
      </c>
      <c r="D710" s="181" t="s">
        <v>304</v>
      </c>
      <c r="E710" s="181" t="s">
        <v>307</v>
      </c>
      <c r="F710" s="181" t="s">
        <v>308</v>
      </c>
      <c r="G710" s="135" t="s">
        <v>187</v>
      </c>
      <c r="H710" s="180" t="s">
        <v>3914</v>
      </c>
      <c r="I710" s="190">
        <v>42832</v>
      </c>
      <c r="J710" s="180" t="s">
        <v>36</v>
      </c>
      <c r="K710" s="163"/>
      <c r="L710" s="181"/>
      <c r="M710" s="180"/>
      <c r="N710" s="180" t="s">
        <v>254</v>
      </c>
      <c r="O710" s="163"/>
      <c r="P710" s="181"/>
      <c r="Q710" s="181"/>
      <c r="R710" s="181"/>
      <c r="S710" s="190">
        <v>42793</v>
      </c>
      <c r="T710" s="181"/>
      <c r="U710" s="181"/>
      <c r="V710" s="193">
        <v>1298.7</v>
      </c>
      <c r="W710" s="200">
        <v>0</v>
      </c>
      <c r="X710" s="180" t="s">
        <v>254</v>
      </c>
      <c r="Y710" s="205">
        <v>0</v>
      </c>
      <c r="Z710" s="200">
        <v>0</v>
      </c>
      <c r="AA710" s="180" t="s">
        <v>39</v>
      </c>
      <c r="AB710" s="209"/>
    </row>
    <row r="711" spans="1:28" ht="15.75" customHeight="1" x14ac:dyDescent="0.2">
      <c r="A711" s="208">
        <v>42720</v>
      </c>
      <c r="B711" s="181"/>
      <c r="C711" s="180" t="s">
        <v>4116</v>
      </c>
      <c r="D711" s="181" t="s">
        <v>300</v>
      </c>
      <c r="E711" s="181" t="s">
        <v>359</v>
      </c>
      <c r="F711" s="181" t="s">
        <v>360</v>
      </c>
      <c r="G711" s="135" t="s">
        <v>187</v>
      </c>
      <c r="H711" s="180" t="s">
        <v>3917</v>
      </c>
      <c r="I711" s="190">
        <v>42775</v>
      </c>
      <c r="J711" s="180" t="s">
        <v>31</v>
      </c>
      <c r="K711" s="163"/>
      <c r="L711" s="181"/>
      <c r="M711" s="180" t="s">
        <v>37</v>
      </c>
      <c r="N711" s="180" t="s">
        <v>3010</v>
      </c>
      <c r="O711" s="163"/>
      <c r="P711" s="181"/>
      <c r="Q711" s="181"/>
      <c r="R711" s="181"/>
      <c r="S711" s="190">
        <v>42808</v>
      </c>
      <c r="T711" s="181"/>
      <c r="U711" s="181"/>
      <c r="V711" s="193">
        <v>2400</v>
      </c>
      <c r="W711" s="200">
        <v>0</v>
      </c>
      <c r="X711" s="180" t="s">
        <v>254</v>
      </c>
      <c r="Y711" s="205">
        <v>2400</v>
      </c>
      <c r="Z711" s="200">
        <v>0</v>
      </c>
      <c r="AA711" s="180" t="s">
        <v>4077</v>
      </c>
      <c r="AB711" s="209"/>
    </row>
    <row r="712" spans="1:28" ht="15.75" customHeight="1" x14ac:dyDescent="0.2">
      <c r="A712" s="208">
        <v>42781</v>
      </c>
      <c r="B712" s="181"/>
      <c r="C712" s="180" t="s">
        <v>3923</v>
      </c>
      <c r="D712" s="181" t="s">
        <v>467</v>
      </c>
      <c r="E712" s="181" t="s">
        <v>3924</v>
      </c>
      <c r="F712" s="181" t="s">
        <v>3925</v>
      </c>
      <c r="G712" s="135" t="s">
        <v>187</v>
      </c>
      <c r="H712" s="180" t="s">
        <v>3926</v>
      </c>
      <c r="I712" s="190">
        <v>42786</v>
      </c>
      <c r="J712" s="180" t="s">
        <v>31</v>
      </c>
      <c r="K712" s="163"/>
      <c r="L712" s="181"/>
      <c r="M712" s="180" t="s">
        <v>33</v>
      </c>
      <c r="N712" s="180" t="s">
        <v>2411</v>
      </c>
      <c r="O712" s="163"/>
      <c r="P712" s="181"/>
      <c r="Q712" s="181"/>
      <c r="R712" s="181"/>
      <c r="S712" s="190">
        <v>42817</v>
      </c>
      <c r="T712" s="181"/>
      <c r="U712" s="181"/>
      <c r="V712" s="193">
        <v>2550</v>
      </c>
      <c r="W712" s="200">
        <v>0</v>
      </c>
      <c r="X712" s="180" t="s">
        <v>254</v>
      </c>
      <c r="Y712" s="205">
        <v>2550</v>
      </c>
      <c r="Z712" s="200">
        <v>0</v>
      </c>
      <c r="AA712" s="180" t="s">
        <v>4077</v>
      </c>
      <c r="AB712" s="209"/>
    </row>
    <row r="713" spans="1:28" ht="15.75" customHeight="1" x14ac:dyDescent="0.2">
      <c r="A713" s="208">
        <v>42767</v>
      </c>
      <c r="B713" s="181"/>
      <c r="C713" s="180" t="s">
        <v>3915</v>
      </c>
      <c r="D713" s="181" t="s">
        <v>276</v>
      </c>
      <c r="E713" s="181" t="s">
        <v>375</v>
      </c>
      <c r="F713" s="181" t="s">
        <v>3411</v>
      </c>
      <c r="G713" s="135" t="s">
        <v>187</v>
      </c>
      <c r="H713" s="180" t="s">
        <v>3916</v>
      </c>
      <c r="I713" s="190">
        <v>42816</v>
      </c>
      <c r="J713" s="180" t="s">
        <v>30</v>
      </c>
      <c r="K713" s="163"/>
      <c r="L713" s="181"/>
      <c r="M713" s="180" t="s">
        <v>190</v>
      </c>
      <c r="N713" s="180" t="s">
        <v>264</v>
      </c>
      <c r="O713" s="163"/>
      <c r="P713" s="181"/>
      <c r="Q713" s="181"/>
      <c r="R713" s="181"/>
      <c r="S713" s="190">
        <v>42803</v>
      </c>
      <c r="T713" s="181"/>
      <c r="U713" s="181"/>
      <c r="V713" s="193">
        <v>1530</v>
      </c>
      <c r="W713" s="200">
        <v>0</v>
      </c>
      <c r="X713" s="180" t="s">
        <v>254</v>
      </c>
      <c r="Y713" s="205">
        <v>0</v>
      </c>
      <c r="Z713" s="200">
        <v>1530</v>
      </c>
      <c r="AA713" s="180" t="s">
        <v>39</v>
      </c>
      <c r="AB713" s="209"/>
    </row>
    <row r="714" spans="1:28" ht="15.75" customHeight="1" x14ac:dyDescent="0.2">
      <c r="A714" s="208">
        <v>42775</v>
      </c>
      <c r="B714" s="181"/>
      <c r="C714" s="180" t="s">
        <v>3929</v>
      </c>
      <c r="D714" s="181" t="s">
        <v>284</v>
      </c>
      <c r="E714" s="181" t="s">
        <v>311</v>
      </c>
      <c r="F714" s="181" t="s">
        <v>312</v>
      </c>
      <c r="G714" s="135" t="s">
        <v>187</v>
      </c>
      <c r="H714" s="180" t="s">
        <v>3930</v>
      </c>
      <c r="I714" s="190">
        <v>42810</v>
      </c>
      <c r="J714" s="180" t="s">
        <v>36</v>
      </c>
      <c r="K714" s="163"/>
      <c r="L714" s="181"/>
      <c r="M714" s="180"/>
      <c r="N714" s="180" t="s">
        <v>254</v>
      </c>
      <c r="O714" s="163"/>
      <c r="P714" s="181"/>
      <c r="Q714" s="181"/>
      <c r="R714" s="181"/>
      <c r="S714" s="190">
        <v>42815</v>
      </c>
      <c r="T714" s="181"/>
      <c r="U714" s="181"/>
      <c r="V714" s="193">
        <v>1521</v>
      </c>
      <c r="W714" s="200">
        <v>0</v>
      </c>
      <c r="X714" s="180" t="s">
        <v>254</v>
      </c>
      <c r="Y714" s="205">
        <v>0</v>
      </c>
      <c r="Z714" s="200">
        <v>0</v>
      </c>
      <c r="AA714" s="180" t="s">
        <v>39</v>
      </c>
      <c r="AB714" s="209"/>
    </row>
    <row r="715" spans="1:28" ht="15.75" customHeight="1" x14ac:dyDescent="0.2">
      <c r="A715" s="208">
        <v>42782</v>
      </c>
      <c r="B715" s="181"/>
      <c r="C715" s="180" t="s">
        <v>3918</v>
      </c>
      <c r="D715" s="181" t="s">
        <v>256</v>
      </c>
      <c r="E715" s="181" t="s">
        <v>434</v>
      </c>
      <c r="F715" s="181" t="s">
        <v>435</v>
      </c>
      <c r="G715" s="135" t="s">
        <v>187</v>
      </c>
      <c r="H715" s="180" t="s">
        <v>3919</v>
      </c>
      <c r="I715" s="190">
        <v>42818</v>
      </c>
      <c r="J715" s="180" t="s">
        <v>30</v>
      </c>
      <c r="K715" s="163"/>
      <c r="L715" s="181"/>
      <c r="M715" s="180" t="s">
        <v>190</v>
      </c>
      <c r="N715" s="180" t="s">
        <v>437</v>
      </c>
      <c r="O715" s="163"/>
      <c r="P715" s="181"/>
      <c r="Q715" s="181"/>
      <c r="R715" s="181"/>
      <c r="S715" s="190">
        <v>42822</v>
      </c>
      <c r="T715" s="181"/>
      <c r="U715" s="181"/>
      <c r="V715" s="193">
        <v>3074.04</v>
      </c>
      <c r="W715" s="200">
        <v>0</v>
      </c>
      <c r="X715" s="180" t="s">
        <v>254</v>
      </c>
      <c r="Y715" s="205">
        <v>0</v>
      </c>
      <c r="Z715" s="200">
        <v>3074.04</v>
      </c>
      <c r="AA715" s="180" t="s">
        <v>4077</v>
      </c>
      <c r="AB715" s="209"/>
    </row>
    <row r="716" spans="1:28" ht="15.75" customHeight="1" x14ac:dyDescent="0.2">
      <c r="A716" s="208">
        <v>42780</v>
      </c>
      <c r="B716" s="181"/>
      <c r="C716" s="180" t="s">
        <v>3937</v>
      </c>
      <c r="D716" s="181" t="s">
        <v>3419</v>
      </c>
      <c r="E716" s="181" t="s">
        <v>297</v>
      </c>
      <c r="F716" s="181" t="s">
        <v>298</v>
      </c>
      <c r="G716" s="135" t="s">
        <v>187</v>
      </c>
      <c r="H716" s="180" t="s">
        <v>3938</v>
      </c>
      <c r="I716" s="190">
        <v>42809</v>
      </c>
      <c r="J716" s="180" t="s">
        <v>30</v>
      </c>
      <c r="K716" s="163"/>
      <c r="L716" s="181"/>
      <c r="M716" s="180" t="s">
        <v>190</v>
      </c>
      <c r="N716" s="180" t="s">
        <v>254</v>
      </c>
      <c r="O716" s="163"/>
      <c r="P716" s="181"/>
      <c r="Q716" s="181"/>
      <c r="R716" s="181"/>
      <c r="S716" s="190">
        <v>42801</v>
      </c>
      <c r="T716" s="181"/>
      <c r="U716" s="181"/>
      <c r="V716" s="193">
        <v>2136</v>
      </c>
      <c r="W716" s="200">
        <v>0</v>
      </c>
      <c r="X716" s="180" t="s">
        <v>254</v>
      </c>
      <c r="Y716" s="205">
        <v>0</v>
      </c>
      <c r="Z716" s="200">
        <v>2136</v>
      </c>
      <c r="AA716" s="180" t="s">
        <v>39</v>
      </c>
      <c r="AB716" s="209"/>
    </row>
    <row r="717" spans="1:28" ht="15.75" customHeight="1" x14ac:dyDescent="0.2">
      <c r="A717" s="208">
        <v>42779</v>
      </c>
      <c r="B717" s="181"/>
      <c r="C717" s="180" t="s">
        <v>3933</v>
      </c>
      <c r="D717" s="181" t="s">
        <v>249</v>
      </c>
      <c r="E717" s="181" t="s">
        <v>3934</v>
      </c>
      <c r="F717" s="181" t="s">
        <v>3935</v>
      </c>
      <c r="G717" s="135" t="s">
        <v>187</v>
      </c>
      <c r="H717" s="180" t="s">
        <v>3936</v>
      </c>
      <c r="I717" s="190">
        <v>42790</v>
      </c>
      <c r="J717" s="180" t="s">
        <v>30</v>
      </c>
      <c r="K717" s="163"/>
      <c r="L717" s="181"/>
      <c r="M717" s="180" t="s">
        <v>32</v>
      </c>
      <c r="N717" s="180" t="s">
        <v>4192</v>
      </c>
      <c r="O717" s="163"/>
      <c r="P717" s="181"/>
      <c r="Q717" s="181"/>
      <c r="R717" s="181"/>
      <c r="S717" s="190">
        <v>42793</v>
      </c>
      <c r="T717" s="181"/>
      <c r="U717" s="181"/>
      <c r="V717" s="193">
        <v>1664.36</v>
      </c>
      <c r="W717" s="200">
        <v>0</v>
      </c>
      <c r="X717" s="180" t="s">
        <v>254</v>
      </c>
      <c r="Y717" s="205">
        <v>0</v>
      </c>
      <c r="Z717" s="200">
        <v>1664.36</v>
      </c>
      <c r="AA717" s="180" t="s">
        <v>39</v>
      </c>
      <c r="AB717" s="209"/>
    </row>
    <row r="718" spans="1:28" ht="15.75" customHeight="1" x14ac:dyDescent="0.2">
      <c r="A718" s="208">
        <v>42786</v>
      </c>
      <c r="B718" s="181"/>
      <c r="C718" s="180" t="s">
        <v>472</v>
      </c>
      <c r="D718" s="181" t="s">
        <v>304</v>
      </c>
      <c r="E718" s="181" t="s">
        <v>307</v>
      </c>
      <c r="F718" s="181" t="s">
        <v>308</v>
      </c>
      <c r="G718" s="135" t="s">
        <v>187</v>
      </c>
      <c r="H718" s="180" t="s">
        <v>3941</v>
      </c>
      <c r="I718" s="190" t="s">
        <v>472</v>
      </c>
      <c r="J718" s="180" t="s">
        <v>30</v>
      </c>
      <c r="K718" s="163"/>
      <c r="L718" s="181"/>
      <c r="M718" s="180" t="s">
        <v>181</v>
      </c>
      <c r="N718" s="180" t="s">
        <v>4191</v>
      </c>
      <c r="O718" s="175" t="s">
        <v>190</v>
      </c>
      <c r="P718" s="181"/>
      <c r="Q718" s="181"/>
      <c r="R718" s="181"/>
      <c r="S718" s="190">
        <v>42803</v>
      </c>
      <c r="T718" s="181"/>
      <c r="U718" s="181"/>
      <c r="V718" s="193">
        <v>1332</v>
      </c>
      <c r="W718" s="200">
        <v>0</v>
      </c>
      <c r="X718" s="180" t="s">
        <v>254</v>
      </c>
      <c r="Y718" s="205">
        <v>0</v>
      </c>
      <c r="Z718" s="200">
        <v>1332</v>
      </c>
      <c r="AA718" s="180" t="s">
        <v>4077</v>
      </c>
      <c r="AB718" s="209"/>
    </row>
    <row r="719" spans="1:28" ht="15.75" customHeight="1" x14ac:dyDescent="0.2">
      <c r="A719" s="208">
        <v>42689</v>
      </c>
      <c r="B719" s="181"/>
      <c r="C719" s="180" t="s">
        <v>3949</v>
      </c>
      <c r="D719" s="181" t="s">
        <v>304</v>
      </c>
      <c r="E719" s="181" t="s">
        <v>384</v>
      </c>
      <c r="F719" s="181" t="s">
        <v>385</v>
      </c>
      <c r="G719" s="135" t="s">
        <v>187</v>
      </c>
      <c r="H719" s="180" t="s">
        <v>3950</v>
      </c>
      <c r="I719" s="190">
        <v>42762</v>
      </c>
      <c r="J719" s="180" t="s">
        <v>31</v>
      </c>
      <c r="K719" s="163"/>
      <c r="L719" s="181"/>
      <c r="M719" s="180" t="s">
        <v>37</v>
      </c>
      <c r="N719" s="180" t="s">
        <v>4163</v>
      </c>
      <c r="O719" s="163"/>
      <c r="P719" s="181"/>
      <c r="Q719" s="181"/>
      <c r="R719" s="181"/>
      <c r="S719" s="190">
        <v>42803</v>
      </c>
      <c r="T719" s="181"/>
      <c r="U719" s="181"/>
      <c r="V719" s="193">
        <v>3780</v>
      </c>
      <c r="W719" s="200">
        <v>0</v>
      </c>
      <c r="X719" s="180" t="s">
        <v>254</v>
      </c>
      <c r="Y719" s="205">
        <v>3780</v>
      </c>
      <c r="Z719" s="200">
        <v>0</v>
      </c>
      <c r="AA719" s="180" t="s">
        <v>39</v>
      </c>
      <c r="AB719" s="209"/>
    </row>
    <row r="720" spans="1:28" ht="15.75" customHeight="1" x14ac:dyDescent="0.2">
      <c r="A720" s="208">
        <v>42774</v>
      </c>
      <c r="B720" s="181"/>
      <c r="C720" s="180" t="s">
        <v>472</v>
      </c>
      <c r="D720" s="181" t="s">
        <v>395</v>
      </c>
      <c r="E720" s="181" t="s">
        <v>3942</v>
      </c>
      <c r="F720" s="181" t="s">
        <v>3943</v>
      </c>
      <c r="G720" s="135" t="s">
        <v>187</v>
      </c>
      <c r="H720" s="180" t="s">
        <v>3944</v>
      </c>
      <c r="I720" s="190" t="s">
        <v>472</v>
      </c>
      <c r="J720" s="180" t="s">
        <v>30</v>
      </c>
      <c r="K720" s="163"/>
      <c r="L720" s="181"/>
      <c r="M720" s="180" t="s">
        <v>190</v>
      </c>
      <c r="N720" s="180" t="s">
        <v>299</v>
      </c>
      <c r="O720" s="163"/>
      <c r="P720" s="181" t="s">
        <v>2239</v>
      </c>
      <c r="Q720" s="181"/>
      <c r="R720" s="181" t="s">
        <v>4184</v>
      </c>
      <c r="S720" s="190">
        <v>42810</v>
      </c>
      <c r="T720" s="181"/>
      <c r="U720" s="181"/>
      <c r="V720" s="193">
        <v>2410.8000000000002</v>
      </c>
      <c r="W720" s="200">
        <v>0</v>
      </c>
      <c r="X720" s="180" t="s">
        <v>254</v>
      </c>
      <c r="Y720" s="205">
        <v>0</v>
      </c>
      <c r="Z720" s="200">
        <v>2410.8000000000002</v>
      </c>
      <c r="AA720" s="180" t="s">
        <v>4077</v>
      </c>
      <c r="AB720" s="209"/>
    </row>
    <row r="721" spans="1:28" ht="15.75" customHeight="1" x14ac:dyDescent="0.2">
      <c r="A721" s="208">
        <v>42762</v>
      </c>
      <c r="B721" s="181"/>
      <c r="C721" s="180" t="s">
        <v>3953</v>
      </c>
      <c r="D721" s="181" t="s">
        <v>284</v>
      </c>
      <c r="E721" s="181" t="s">
        <v>311</v>
      </c>
      <c r="F721" s="181" t="s">
        <v>312</v>
      </c>
      <c r="G721" s="135" t="s">
        <v>187</v>
      </c>
      <c r="H721" s="180" t="s">
        <v>3954</v>
      </c>
      <c r="I721" s="190">
        <v>42783</v>
      </c>
      <c r="J721" s="180" t="s">
        <v>30</v>
      </c>
      <c r="K721" s="163"/>
      <c r="L721" s="181"/>
      <c r="M721" s="180" t="s">
        <v>190</v>
      </c>
      <c r="N721" s="180" t="s">
        <v>4189</v>
      </c>
      <c r="O721" s="163"/>
      <c r="P721" s="181"/>
      <c r="Q721" s="181"/>
      <c r="R721" s="181"/>
      <c r="S721" s="190">
        <v>42797</v>
      </c>
      <c r="T721" s="181"/>
      <c r="U721" s="181"/>
      <c r="V721" s="193">
        <v>1170</v>
      </c>
      <c r="W721" s="200">
        <v>0</v>
      </c>
      <c r="X721" s="180"/>
      <c r="Y721" s="205">
        <v>0</v>
      </c>
      <c r="Z721" s="200">
        <v>1170</v>
      </c>
      <c r="AA721" s="180" t="s">
        <v>39</v>
      </c>
      <c r="AB721" s="209"/>
    </row>
    <row r="722" spans="1:28" ht="15.75" customHeight="1" x14ac:dyDescent="0.2">
      <c r="A722" s="208">
        <v>42774</v>
      </c>
      <c r="B722" s="181"/>
      <c r="C722" s="180" t="s">
        <v>3945</v>
      </c>
      <c r="D722" s="181" t="s">
        <v>249</v>
      </c>
      <c r="E722" s="181" t="s">
        <v>3946</v>
      </c>
      <c r="F722" s="181" t="s">
        <v>3947</v>
      </c>
      <c r="G722" s="135" t="s">
        <v>187</v>
      </c>
      <c r="H722" s="180" t="s">
        <v>3948</v>
      </c>
      <c r="I722" s="190">
        <v>42793</v>
      </c>
      <c r="J722" s="180" t="s">
        <v>30</v>
      </c>
      <c r="K722" s="163"/>
      <c r="L722" s="181"/>
      <c r="M722" s="180" t="s">
        <v>190</v>
      </c>
      <c r="N722" s="180" t="s">
        <v>4164</v>
      </c>
      <c r="O722" s="163"/>
      <c r="P722" s="181" t="s">
        <v>4144</v>
      </c>
      <c r="Q722" s="181"/>
      <c r="R722" s="181" t="s">
        <v>4135</v>
      </c>
      <c r="S722" s="190">
        <v>42793</v>
      </c>
      <c r="T722" s="181"/>
      <c r="U722" s="181"/>
      <c r="V722" s="193">
        <v>1386.97</v>
      </c>
      <c r="W722" s="200">
        <v>0</v>
      </c>
      <c r="X722" s="180" t="s">
        <v>254</v>
      </c>
      <c r="Y722" s="205">
        <v>0</v>
      </c>
      <c r="Z722" s="200">
        <v>1386.97</v>
      </c>
      <c r="AA722" s="180" t="s">
        <v>39</v>
      </c>
      <c r="AB722" s="209"/>
    </row>
    <row r="723" spans="1:28" ht="15.75" customHeight="1" x14ac:dyDescent="0.2">
      <c r="A723" s="208">
        <v>42776</v>
      </c>
      <c r="B723" s="181"/>
      <c r="C723" s="180" t="s">
        <v>3951</v>
      </c>
      <c r="D723" s="181" t="s">
        <v>249</v>
      </c>
      <c r="E723" s="181" t="s">
        <v>3799</v>
      </c>
      <c r="F723" s="181" t="s">
        <v>3800</v>
      </c>
      <c r="G723" s="135" t="s">
        <v>187</v>
      </c>
      <c r="H723" s="180" t="s">
        <v>3952</v>
      </c>
      <c r="I723" s="190">
        <v>42780</v>
      </c>
      <c r="J723" s="180" t="s">
        <v>30</v>
      </c>
      <c r="K723" s="163"/>
      <c r="L723" s="181"/>
      <c r="M723" s="180" t="s">
        <v>190</v>
      </c>
      <c r="N723" s="180" t="s">
        <v>900</v>
      </c>
      <c r="O723" s="163"/>
      <c r="P723" s="181"/>
      <c r="Q723" s="181"/>
      <c r="R723" s="181"/>
      <c r="S723" s="190">
        <v>42821</v>
      </c>
      <c r="T723" s="181"/>
      <c r="U723" s="181"/>
      <c r="V723" s="193">
        <v>2389.91</v>
      </c>
      <c r="W723" s="200">
        <v>0</v>
      </c>
      <c r="X723" s="180" t="s">
        <v>254</v>
      </c>
      <c r="Y723" s="205">
        <v>0</v>
      </c>
      <c r="Z723" s="200">
        <v>2389.91</v>
      </c>
      <c r="AA723" s="180" t="s">
        <v>39</v>
      </c>
      <c r="AB723" s="209"/>
    </row>
    <row r="724" spans="1:28" ht="15.75" customHeight="1" x14ac:dyDescent="0.2">
      <c r="A724" s="208">
        <v>42763</v>
      </c>
      <c r="B724" s="181"/>
      <c r="C724" s="180" t="s">
        <v>3955</v>
      </c>
      <c r="D724" s="181" t="s">
        <v>249</v>
      </c>
      <c r="E724" s="181" t="s">
        <v>3956</v>
      </c>
      <c r="F724" s="181" t="s">
        <v>3957</v>
      </c>
      <c r="G724" s="135" t="s">
        <v>187</v>
      </c>
      <c r="H724" s="180" t="s">
        <v>3958</v>
      </c>
      <c r="I724" s="190">
        <v>42767</v>
      </c>
      <c r="J724" s="180" t="s">
        <v>30</v>
      </c>
      <c r="K724" s="163"/>
      <c r="L724" s="181"/>
      <c r="M724" s="180" t="s">
        <v>190</v>
      </c>
      <c r="N724" s="180" t="s">
        <v>2547</v>
      </c>
      <c r="O724" s="163"/>
      <c r="P724" s="181" t="s">
        <v>2020</v>
      </c>
      <c r="Q724" s="181"/>
      <c r="R724" s="181"/>
      <c r="S724" s="190">
        <v>42793</v>
      </c>
      <c r="T724" s="181"/>
      <c r="U724" s="181"/>
      <c r="V724" s="193">
        <v>2635.24</v>
      </c>
      <c r="W724" s="200">
        <v>0</v>
      </c>
      <c r="X724" s="180" t="s">
        <v>254</v>
      </c>
      <c r="Y724" s="205">
        <v>0</v>
      </c>
      <c r="Z724" s="200">
        <v>2635.24</v>
      </c>
      <c r="AA724" s="180" t="s">
        <v>39</v>
      </c>
      <c r="AB724" s="209"/>
    </row>
    <row r="725" spans="1:28" ht="15.75" customHeight="1" x14ac:dyDescent="0.2">
      <c r="A725" s="208">
        <v>42788</v>
      </c>
      <c r="B725" s="181"/>
      <c r="C725" s="180" t="s">
        <v>3959</v>
      </c>
      <c r="D725" s="181" t="s">
        <v>249</v>
      </c>
      <c r="E725" s="181" t="s">
        <v>3960</v>
      </c>
      <c r="F725" s="181" t="s">
        <v>931</v>
      </c>
      <c r="G725" s="135" t="s">
        <v>187</v>
      </c>
      <c r="H725" s="180" t="s">
        <v>3961</v>
      </c>
      <c r="I725" s="190">
        <v>42805</v>
      </c>
      <c r="J725" s="180" t="s">
        <v>30</v>
      </c>
      <c r="K725" s="163"/>
      <c r="L725" s="181"/>
      <c r="M725" s="180" t="s">
        <v>190</v>
      </c>
      <c r="N725" s="180" t="s">
        <v>933</v>
      </c>
      <c r="O725" s="163"/>
      <c r="P725" s="181"/>
      <c r="Q725" s="181"/>
      <c r="R725" s="181"/>
      <c r="S725" s="190">
        <v>42802</v>
      </c>
      <c r="T725" s="181"/>
      <c r="U725" s="181"/>
      <c r="V725" s="193">
        <v>1011.11</v>
      </c>
      <c r="W725" s="200">
        <v>0</v>
      </c>
      <c r="X725" s="180" t="s">
        <v>254</v>
      </c>
      <c r="Y725" s="205">
        <v>0</v>
      </c>
      <c r="Z725" s="200">
        <v>1011.11</v>
      </c>
      <c r="AA725" s="180" t="s">
        <v>39</v>
      </c>
      <c r="AB725" s="209"/>
    </row>
    <row r="726" spans="1:28" ht="15.75" customHeight="1" x14ac:dyDescent="0.2">
      <c r="A726" s="208">
        <v>42685</v>
      </c>
      <c r="B726" s="181"/>
      <c r="C726" s="180" t="s">
        <v>3962</v>
      </c>
      <c r="D726" s="181" t="s">
        <v>276</v>
      </c>
      <c r="E726" s="181" t="s">
        <v>462</v>
      </c>
      <c r="F726" s="181" t="s">
        <v>463</v>
      </c>
      <c r="G726" s="135" t="s">
        <v>187</v>
      </c>
      <c r="H726" s="180" t="s">
        <v>3963</v>
      </c>
      <c r="I726" s="190">
        <v>42835</v>
      </c>
      <c r="J726" s="180" t="s">
        <v>30</v>
      </c>
      <c r="K726" s="163"/>
      <c r="L726" s="181"/>
      <c r="M726" s="180" t="s">
        <v>186</v>
      </c>
      <c r="N726" s="180" t="s">
        <v>2643</v>
      </c>
      <c r="O726" s="163"/>
      <c r="P726" s="181"/>
      <c r="Q726" s="181"/>
      <c r="R726" s="181"/>
      <c r="S726" s="190">
        <v>42800</v>
      </c>
      <c r="T726" s="181"/>
      <c r="U726" s="181"/>
      <c r="V726" s="193">
        <v>1530</v>
      </c>
      <c r="W726" s="200">
        <v>0</v>
      </c>
      <c r="X726" s="180" t="s">
        <v>254</v>
      </c>
      <c r="Y726" s="205">
        <v>0</v>
      </c>
      <c r="Z726" s="200">
        <v>1530</v>
      </c>
      <c r="AA726" s="180" t="s">
        <v>39</v>
      </c>
      <c r="AB726" s="209"/>
    </row>
    <row r="727" spans="1:28" ht="15.75" customHeight="1" x14ac:dyDescent="0.2">
      <c r="A727" s="208">
        <v>42789</v>
      </c>
      <c r="B727" s="181"/>
      <c r="C727" s="180" t="s">
        <v>4117</v>
      </c>
      <c r="D727" s="181" t="s">
        <v>3654</v>
      </c>
      <c r="E727" s="181" t="s">
        <v>4041</v>
      </c>
      <c r="F727" s="181" t="s">
        <v>4042</v>
      </c>
      <c r="G727" s="135" t="s">
        <v>187</v>
      </c>
      <c r="H727" s="180" t="s">
        <v>4043</v>
      </c>
      <c r="I727" s="190">
        <v>42835</v>
      </c>
      <c r="J727" s="180" t="s">
        <v>30</v>
      </c>
      <c r="K727" s="163"/>
      <c r="L727" s="181"/>
      <c r="M727" s="180" t="s">
        <v>186</v>
      </c>
      <c r="N727" s="180" t="s">
        <v>459</v>
      </c>
      <c r="O727" s="163"/>
      <c r="P727" s="181"/>
      <c r="Q727" s="181"/>
      <c r="R727" s="181"/>
      <c r="S727" s="190">
        <v>42809</v>
      </c>
      <c r="T727" s="181"/>
      <c r="U727" s="181"/>
      <c r="V727" s="193">
        <v>964.32</v>
      </c>
      <c r="W727" s="200">
        <v>0</v>
      </c>
      <c r="X727" s="180" t="s">
        <v>254</v>
      </c>
      <c r="Y727" s="205">
        <v>0</v>
      </c>
      <c r="Z727" s="200">
        <v>964.32</v>
      </c>
      <c r="AA727" s="180" t="s">
        <v>39</v>
      </c>
      <c r="AB727" s="209"/>
    </row>
    <row r="728" spans="1:28" ht="15.75" customHeight="1" x14ac:dyDescent="0.2">
      <c r="A728" s="208">
        <v>42685</v>
      </c>
      <c r="B728" s="181"/>
      <c r="C728" s="180" t="s">
        <v>3964</v>
      </c>
      <c r="D728" s="181" t="s">
        <v>276</v>
      </c>
      <c r="E728" s="181" t="s">
        <v>2030</v>
      </c>
      <c r="F728" s="181" t="s">
        <v>463</v>
      </c>
      <c r="G728" s="135" t="s">
        <v>187</v>
      </c>
      <c r="H728" s="180" t="s">
        <v>3965</v>
      </c>
      <c r="I728" s="190">
        <v>42835</v>
      </c>
      <c r="J728" s="180" t="s">
        <v>30</v>
      </c>
      <c r="K728" s="163"/>
      <c r="L728" s="181"/>
      <c r="M728" s="180" t="s">
        <v>186</v>
      </c>
      <c r="N728" s="180" t="s">
        <v>4165</v>
      </c>
      <c r="O728" s="163"/>
      <c r="P728" s="181" t="s">
        <v>2643</v>
      </c>
      <c r="Q728" s="181"/>
      <c r="R728" s="181"/>
      <c r="S728" s="190">
        <v>42801</v>
      </c>
      <c r="T728" s="181"/>
      <c r="U728" s="181"/>
      <c r="V728" s="193">
        <v>1530</v>
      </c>
      <c r="W728" s="200">
        <v>0</v>
      </c>
      <c r="X728" s="178" t="s">
        <v>4247</v>
      </c>
      <c r="Y728" s="205">
        <v>0</v>
      </c>
      <c r="Z728" s="200">
        <v>1530</v>
      </c>
      <c r="AA728" s="180" t="s">
        <v>39</v>
      </c>
      <c r="AB728" s="209"/>
    </row>
    <row r="729" spans="1:28" ht="15.75" customHeight="1" x14ac:dyDescent="0.2">
      <c r="A729" s="208">
        <v>42788</v>
      </c>
      <c r="B729" s="181"/>
      <c r="C729" s="180" t="s">
        <v>3968</v>
      </c>
      <c r="D729" s="181" t="s">
        <v>275</v>
      </c>
      <c r="E729" s="181" t="s">
        <v>3414</v>
      </c>
      <c r="F729" s="181" t="s">
        <v>3415</v>
      </c>
      <c r="G729" s="135" t="s">
        <v>187</v>
      </c>
      <c r="H729" s="180" t="s">
        <v>3969</v>
      </c>
      <c r="I729" s="190">
        <v>42787</v>
      </c>
      <c r="J729" s="180" t="s">
        <v>30</v>
      </c>
      <c r="K729" s="163"/>
      <c r="L729" s="181"/>
      <c r="M729" s="180" t="s">
        <v>32</v>
      </c>
      <c r="N729" s="180" t="s">
        <v>2986</v>
      </c>
      <c r="O729" s="163"/>
      <c r="P729" s="181"/>
      <c r="Q729" s="181"/>
      <c r="R729" s="181"/>
      <c r="S729" s="190">
        <v>42809</v>
      </c>
      <c r="T729" s="181"/>
      <c r="U729" s="181"/>
      <c r="V729" s="193">
        <v>3857.28</v>
      </c>
      <c r="W729" s="200">
        <v>0</v>
      </c>
      <c r="X729" s="180" t="s">
        <v>254</v>
      </c>
      <c r="Y729" s="205">
        <v>0</v>
      </c>
      <c r="Z729" s="200">
        <v>3857.28</v>
      </c>
      <c r="AA729" s="180" t="s">
        <v>4077</v>
      </c>
      <c r="AB729" s="209"/>
    </row>
    <row r="730" spans="1:28" ht="15.75" customHeight="1" x14ac:dyDescent="0.2">
      <c r="A730" s="208">
        <v>42790</v>
      </c>
      <c r="B730" s="181"/>
      <c r="C730" s="180" t="s">
        <v>3966</v>
      </c>
      <c r="D730" s="181" t="s">
        <v>275</v>
      </c>
      <c r="E730" s="181" t="s">
        <v>357</v>
      </c>
      <c r="F730" s="181" t="s">
        <v>358</v>
      </c>
      <c r="G730" s="135" t="s">
        <v>187</v>
      </c>
      <c r="H730" s="180" t="s">
        <v>3967</v>
      </c>
      <c r="I730" s="190">
        <v>42789</v>
      </c>
      <c r="J730" s="180" t="s">
        <v>30</v>
      </c>
      <c r="K730" s="163"/>
      <c r="L730" s="181"/>
      <c r="M730" s="180" t="s">
        <v>190</v>
      </c>
      <c r="N730" s="180" t="s">
        <v>672</v>
      </c>
      <c r="O730" s="163"/>
      <c r="P730" s="181" t="s">
        <v>673</v>
      </c>
      <c r="Q730" s="181"/>
      <c r="R730" s="181"/>
      <c r="S730" s="190">
        <v>42808</v>
      </c>
      <c r="T730" s="181"/>
      <c r="U730" s="181"/>
      <c r="V730" s="193">
        <v>482.16</v>
      </c>
      <c r="W730" s="200">
        <v>0</v>
      </c>
      <c r="X730" s="180" t="s">
        <v>254</v>
      </c>
      <c r="Y730" s="205">
        <v>0</v>
      </c>
      <c r="Z730" s="200">
        <v>482.16</v>
      </c>
      <c r="AA730" s="180" t="s">
        <v>39</v>
      </c>
      <c r="AB730" s="209"/>
    </row>
    <row r="731" spans="1:28" ht="15.75" customHeight="1" x14ac:dyDescent="0.2">
      <c r="A731" s="208">
        <v>42791</v>
      </c>
      <c r="B731" s="181"/>
      <c r="C731" s="180" t="s">
        <v>3971</v>
      </c>
      <c r="D731" s="181" t="s">
        <v>249</v>
      </c>
      <c r="E731" s="181" t="s">
        <v>2017</v>
      </c>
      <c r="F731" s="181" t="s">
        <v>2018</v>
      </c>
      <c r="G731" s="135" t="s">
        <v>187</v>
      </c>
      <c r="H731" s="180" t="s">
        <v>3972</v>
      </c>
      <c r="I731" s="190">
        <v>42794</v>
      </c>
      <c r="J731" s="180" t="s">
        <v>30</v>
      </c>
      <c r="K731" s="163"/>
      <c r="L731" s="181"/>
      <c r="M731" s="180" t="s">
        <v>190</v>
      </c>
      <c r="N731" s="180" t="s">
        <v>4134</v>
      </c>
      <c r="O731" s="163"/>
      <c r="P731" s="181" t="s">
        <v>4180</v>
      </c>
      <c r="Q731" s="181"/>
      <c r="R731" s="181"/>
      <c r="S731" s="190">
        <v>42797</v>
      </c>
      <c r="T731" s="181"/>
      <c r="U731" s="181"/>
      <c r="V731" s="193">
        <v>2298</v>
      </c>
      <c r="W731" s="200">
        <v>0</v>
      </c>
      <c r="X731" s="180" t="s">
        <v>254</v>
      </c>
      <c r="Y731" s="205">
        <v>0</v>
      </c>
      <c r="Z731" s="200">
        <v>2298</v>
      </c>
      <c r="AA731" s="180" t="s">
        <v>39</v>
      </c>
      <c r="AB731" s="209"/>
    </row>
    <row r="732" spans="1:28" ht="15.75" customHeight="1" x14ac:dyDescent="0.2">
      <c r="A732" s="208">
        <v>42789</v>
      </c>
      <c r="B732" s="181"/>
      <c r="C732" s="180" t="s">
        <v>472</v>
      </c>
      <c r="D732" s="181" t="s">
        <v>304</v>
      </c>
      <c r="E732" s="181" t="s">
        <v>384</v>
      </c>
      <c r="F732" s="181" t="s">
        <v>385</v>
      </c>
      <c r="G732" s="135" t="s">
        <v>187</v>
      </c>
      <c r="H732" s="180" t="s">
        <v>3980</v>
      </c>
      <c r="I732" s="190" t="s">
        <v>472</v>
      </c>
      <c r="J732" s="180" t="s">
        <v>30</v>
      </c>
      <c r="K732" s="163"/>
      <c r="L732" s="181"/>
      <c r="M732" s="180" t="s">
        <v>190</v>
      </c>
      <c r="N732" s="180" t="s">
        <v>1332</v>
      </c>
      <c r="O732" s="163"/>
      <c r="P732" s="181"/>
      <c r="Q732" s="181"/>
      <c r="R732" s="181"/>
      <c r="S732" s="190">
        <v>42821</v>
      </c>
      <c r="T732" s="181"/>
      <c r="U732" s="181"/>
      <c r="V732" s="193">
        <v>3780</v>
      </c>
      <c r="W732" s="200">
        <v>0</v>
      </c>
      <c r="X732" s="180" t="s">
        <v>254</v>
      </c>
      <c r="Y732" s="205">
        <v>0</v>
      </c>
      <c r="Z732" s="200">
        <v>3780</v>
      </c>
      <c r="AA732" s="180" t="s">
        <v>4077</v>
      </c>
      <c r="AB732" s="209"/>
    </row>
    <row r="733" spans="1:28" ht="15.75" customHeight="1" x14ac:dyDescent="0.2">
      <c r="A733" s="208">
        <v>42793</v>
      </c>
      <c r="B733" s="181"/>
      <c r="C733" s="180" t="s">
        <v>3976</v>
      </c>
      <c r="D733" s="181" t="s">
        <v>249</v>
      </c>
      <c r="E733" s="181" t="s">
        <v>3977</v>
      </c>
      <c r="F733" s="181" t="s">
        <v>3978</v>
      </c>
      <c r="G733" s="135" t="s">
        <v>187</v>
      </c>
      <c r="H733" s="180" t="s">
        <v>3979</v>
      </c>
      <c r="I733" s="190">
        <v>42812</v>
      </c>
      <c r="J733" s="180" t="s">
        <v>30</v>
      </c>
      <c r="K733" s="163"/>
      <c r="L733" s="181"/>
      <c r="M733" s="180" t="s">
        <v>190</v>
      </c>
      <c r="N733" s="180" t="s">
        <v>2654</v>
      </c>
      <c r="O733" s="163"/>
      <c r="P733" s="181"/>
      <c r="Q733" s="181"/>
      <c r="R733" s="181"/>
      <c r="S733" s="190">
        <v>42797</v>
      </c>
      <c r="T733" s="181"/>
      <c r="U733" s="181"/>
      <c r="V733" s="193">
        <v>2298</v>
      </c>
      <c r="W733" s="200">
        <v>0</v>
      </c>
      <c r="X733" s="180" t="s">
        <v>254</v>
      </c>
      <c r="Y733" s="205">
        <v>0</v>
      </c>
      <c r="Z733" s="200">
        <v>2298</v>
      </c>
      <c r="AA733" s="180" t="s">
        <v>39</v>
      </c>
      <c r="AB733" s="209"/>
    </row>
    <row r="734" spans="1:28" ht="15.75" customHeight="1" x14ac:dyDescent="0.2">
      <c r="A734" s="208">
        <v>42793</v>
      </c>
      <c r="B734" s="181"/>
      <c r="C734" s="180" t="s">
        <v>3981</v>
      </c>
      <c r="D734" s="181" t="s">
        <v>275</v>
      </c>
      <c r="E734" s="181" t="s">
        <v>482</v>
      </c>
      <c r="F734" s="181" t="s">
        <v>3447</v>
      </c>
      <c r="G734" s="135" t="s">
        <v>187</v>
      </c>
      <c r="H734" s="180" t="s">
        <v>3982</v>
      </c>
      <c r="I734" s="190">
        <v>42793</v>
      </c>
      <c r="J734" s="180" t="s">
        <v>30</v>
      </c>
      <c r="K734" s="163"/>
      <c r="L734" s="181"/>
      <c r="M734" s="180" t="s">
        <v>186</v>
      </c>
      <c r="N734" s="180" t="s">
        <v>780</v>
      </c>
      <c r="O734" s="163"/>
      <c r="P734" s="181"/>
      <c r="Q734" s="181"/>
      <c r="R734" s="181"/>
      <c r="S734" s="190">
        <v>42803</v>
      </c>
      <c r="T734" s="181"/>
      <c r="U734" s="181"/>
      <c r="V734" s="193">
        <v>3857.28</v>
      </c>
      <c r="W734" s="200">
        <v>0</v>
      </c>
      <c r="X734" s="180" t="s">
        <v>254</v>
      </c>
      <c r="Y734" s="205">
        <v>0</v>
      </c>
      <c r="Z734" s="200">
        <v>3857.28</v>
      </c>
      <c r="AA734" s="180" t="s">
        <v>39</v>
      </c>
      <c r="AB734" s="209"/>
    </row>
    <row r="735" spans="1:28" ht="15.75" customHeight="1" x14ac:dyDescent="0.2">
      <c r="A735" s="208">
        <v>42794</v>
      </c>
      <c r="B735" s="181"/>
      <c r="C735" s="180" t="s">
        <v>4118</v>
      </c>
      <c r="D735" s="181" t="s">
        <v>249</v>
      </c>
      <c r="E735" s="181" t="s">
        <v>515</v>
      </c>
      <c r="F735" s="181" t="s">
        <v>516</v>
      </c>
      <c r="G735" s="135" t="s">
        <v>187</v>
      </c>
      <c r="H735" s="180" t="s">
        <v>3983</v>
      </c>
      <c r="I735" s="190">
        <v>42802</v>
      </c>
      <c r="J735" s="180" t="s">
        <v>30</v>
      </c>
      <c r="K735" s="163"/>
      <c r="L735" s="181"/>
      <c r="M735" s="180" t="s">
        <v>186</v>
      </c>
      <c r="N735" s="180" t="s">
        <v>4166</v>
      </c>
      <c r="O735" s="163"/>
      <c r="P735" s="181"/>
      <c r="Q735" s="181"/>
      <c r="R735" s="181"/>
      <c r="S735" s="190">
        <v>42803</v>
      </c>
      <c r="T735" s="181"/>
      <c r="U735" s="181"/>
      <c r="V735" s="193">
        <v>459.6</v>
      </c>
      <c r="W735" s="200">
        <v>0</v>
      </c>
      <c r="X735" s="180" t="s">
        <v>254</v>
      </c>
      <c r="Y735" s="205">
        <v>0</v>
      </c>
      <c r="Z735" s="200">
        <v>459.6</v>
      </c>
      <c r="AA735" s="180" t="s">
        <v>39</v>
      </c>
      <c r="AB735" s="209"/>
    </row>
    <row r="736" spans="1:28" ht="15.75" customHeight="1" x14ac:dyDescent="0.2">
      <c r="A736" s="208">
        <v>42751</v>
      </c>
      <c r="B736" s="181"/>
      <c r="C736" s="180" t="s">
        <v>3984</v>
      </c>
      <c r="D736" s="181" t="s">
        <v>256</v>
      </c>
      <c r="E736" s="181" t="s">
        <v>3985</v>
      </c>
      <c r="F736" s="181" t="s">
        <v>3986</v>
      </c>
      <c r="G736" s="135" t="s">
        <v>187</v>
      </c>
      <c r="H736" s="180" t="s">
        <v>3987</v>
      </c>
      <c r="I736" s="190">
        <v>42803</v>
      </c>
      <c r="J736" s="180" t="s">
        <v>30</v>
      </c>
      <c r="K736" s="163"/>
      <c r="L736" s="181"/>
      <c r="M736" s="180" t="s">
        <v>190</v>
      </c>
      <c r="N736" s="180" t="s">
        <v>829</v>
      </c>
      <c r="O736" s="163"/>
      <c r="P736" s="181" t="s">
        <v>4181</v>
      </c>
      <c r="Q736" s="181"/>
      <c r="R736" s="181"/>
      <c r="S736" s="190">
        <v>42802</v>
      </c>
      <c r="T736" s="181"/>
      <c r="U736" s="181"/>
      <c r="V736" s="193">
        <v>1667</v>
      </c>
      <c r="W736" s="200">
        <v>0</v>
      </c>
      <c r="X736" s="180" t="s">
        <v>254</v>
      </c>
      <c r="Y736" s="205">
        <v>0</v>
      </c>
      <c r="Z736" s="200">
        <v>1667</v>
      </c>
      <c r="AA736" s="180" t="s">
        <v>39</v>
      </c>
      <c r="AB736" s="209"/>
    </row>
    <row r="737" spans="1:28" ht="15.75" customHeight="1" x14ac:dyDescent="0.2">
      <c r="A737" s="208">
        <v>42781</v>
      </c>
      <c r="B737" s="181"/>
      <c r="C737" s="180" t="s">
        <v>3720</v>
      </c>
      <c r="D737" s="181" t="s">
        <v>276</v>
      </c>
      <c r="E737" s="181" t="s">
        <v>382</v>
      </c>
      <c r="F737" s="181" t="s">
        <v>376</v>
      </c>
      <c r="G737" s="135" t="s">
        <v>187</v>
      </c>
      <c r="H737" s="180" t="s">
        <v>3988</v>
      </c>
      <c r="I737" s="190">
        <v>42802</v>
      </c>
      <c r="J737" s="180" t="s">
        <v>30</v>
      </c>
      <c r="K737" s="163"/>
      <c r="L737" s="181"/>
      <c r="M737" s="180" t="s">
        <v>190</v>
      </c>
      <c r="N737" s="180" t="s">
        <v>888</v>
      </c>
      <c r="O737" s="163"/>
      <c r="P737" s="181"/>
      <c r="Q737" s="181"/>
      <c r="R737" s="181"/>
      <c r="S737" s="190">
        <v>42814</v>
      </c>
      <c r="T737" s="181"/>
      <c r="U737" s="181"/>
      <c r="V737" s="193">
        <v>1530</v>
      </c>
      <c r="W737" s="200">
        <v>0</v>
      </c>
      <c r="X737" s="178" t="s">
        <v>4247</v>
      </c>
      <c r="Y737" s="205">
        <v>0</v>
      </c>
      <c r="Z737" s="200">
        <v>1530</v>
      </c>
      <c r="AA737" s="180" t="s">
        <v>39</v>
      </c>
      <c r="AB737" s="209"/>
    </row>
    <row r="738" spans="1:28" ht="15.75" customHeight="1" x14ac:dyDescent="0.2">
      <c r="A738" s="208">
        <v>42792</v>
      </c>
      <c r="B738" s="181"/>
      <c r="C738" s="180" t="s">
        <v>3989</v>
      </c>
      <c r="D738" s="181" t="s">
        <v>291</v>
      </c>
      <c r="E738" s="181" t="s">
        <v>2241</v>
      </c>
      <c r="F738" s="181" t="s">
        <v>2242</v>
      </c>
      <c r="G738" s="135" t="s">
        <v>187</v>
      </c>
      <c r="H738" s="180" t="s">
        <v>3990</v>
      </c>
      <c r="I738" s="190">
        <v>42803</v>
      </c>
      <c r="J738" s="180" t="s">
        <v>36</v>
      </c>
      <c r="K738" s="163"/>
      <c r="L738" s="181"/>
      <c r="M738" s="180"/>
      <c r="N738" s="180"/>
      <c r="O738" s="163"/>
      <c r="P738" s="181"/>
      <c r="Q738" s="181"/>
      <c r="R738" s="181"/>
      <c r="S738" s="190">
        <v>42801</v>
      </c>
      <c r="T738" s="181"/>
      <c r="U738" s="181"/>
      <c r="V738" s="193">
        <v>1889.55</v>
      </c>
      <c r="W738" s="200">
        <v>0</v>
      </c>
      <c r="X738" s="180" t="s">
        <v>254</v>
      </c>
      <c r="Y738" s="205">
        <v>0</v>
      </c>
      <c r="Z738" s="200">
        <v>0</v>
      </c>
      <c r="AA738" s="180" t="s">
        <v>39</v>
      </c>
      <c r="AB738" s="209"/>
    </row>
    <row r="739" spans="1:28" ht="15.75" customHeight="1" x14ac:dyDescent="0.2">
      <c r="A739" s="208">
        <v>42788</v>
      </c>
      <c r="B739" s="181"/>
      <c r="C739" s="180" t="s">
        <v>3991</v>
      </c>
      <c r="D739" s="181" t="s">
        <v>249</v>
      </c>
      <c r="E739" s="181" t="s">
        <v>3992</v>
      </c>
      <c r="F739" s="181" t="s">
        <v>3993</v>
      </c>
      <c r="G739" s="135" t="s">
        <v>187</v>
      </c>
      <c r="H739" s="180" t="s">
        <v>3994</v>
      </c>
      <c r="I739" s="190">
        <v>42795</v>
      </c>
      <c r="J739" s="180" t="s">
        <v>30</v>
      </c>
      <c r="K739" s="163"/>
      <c r="L739" s="181"/>
      <c r="M739" s="180" t="s">
        <v>190</v>
      </c>
      <c r="N739" s="180" t="s">
        <v>4167</v>
      </c>
      <c r="O739" s="163"/>
      <c r="P739" s="181"/>
      <c r="Q739" s="181"/>
      <c r="R739" s="181"/>
      <c r="S739" s="190">
        <v>42808</v>
      </c>
      <c r="T739" s="181"/>
      <c r="U739" s="181"/>
      <c r="V739" s="193">
        <v>2389.91</v>
      </c>
      <c r="W739" s="200">
        <v>0</v>
      </c>
      <c r="X739" s="180" t="s">
        <v>254</v>
      </c>
      <c r="Y739" s="205">
        <v>0</v>
      </c>
      <c r="Z739" s="200">
        <v>2389.91</v>
      </c>
      <c r="AA739" s="180" t="s">
        <v>39</v>
      </c>
      <c r="AB739" s="209"/>
    </row>
    <row r="740" spans="1:28" ht="15.75" customHeight="1" x14ac:dyDescent="0.2">
      <c r="A740" s="208">
        <v>42797</v>
      </c>
      <c r="B740" s="181"/>
      <c r="C740" s="180" t="s">
        <v>472</v>
      </c>
      <c r="D740" s="181" t="s">
        <v>4012</v>
      </c>
      <c r="E740" s="181" t="s">
        <v>4013</v>
      </c>
      <c r="F740" s="181" t="s">
        <v>4014</v>
      </c>
      <c r="G740" s="135" t="s">
        <v>187</v>
      </c>
      <c r="H740" s="180" t="s">
        <v>4015</v>
      </c>
      <c r="I740" s="190" t="s">
        <v>472</v>
      </c>
      <c r="J740" s="180" t="s">
        <v>36</v>
      </c>
      <c r="K740" s="163"/>
      <c r="L740" s="181"/>
      <c r="M740" s="180"/>
      <c r="N740" s="180" t="s">
        <v>254</v>
      </c>
      <c r="O740" s="163"/>
      <c r="P740" s="181"/>
      <c r="Q740" s="181"/>
      <c r="R740" s="181"/>
      <c r="S740" s="190">
        <v>42804</v>
      </c>
      <c r="T740" s="181"/>
      <c r="U740" s="181"/>
      <c r="V740" s="193">
        <v>1170</v>
      </c>
      <c r="W740" s="200">
        <v>0</v>
      </c>
      <c r="X740" s="180" t="s">
        <v>254</v>
      </c>
      <c r="Y740" s="205">
        <v>0</v>
      </c>
      <c r="Z740" s="200">
        <v>0</v>
      </c>
      <c r="AA740" s="180" t="s">
        <v>4077</v>
      </c>
      <c r="AB740" s="209"/>
    </row>
    <row r="741" spans="1:28" ht="15.75" customHeight="1" x14ac:dyDescent="0.2">
      <c r="A741" s="208">
        <v>42796</v>
      </c>
      <c r="B741" s="181"/>
      <c r="C741" s="180" t="s">
        <v>4001</v>
      </c>
      <c r="D741" s="181" t="s">
        <v>249</v>
      </c>
      <c r="E741" s="181" t="s">
        <v>451</v>
      </c>
      <c r="F741" s="181" t="s">
        <v>1116</v>
      </c>
      <c r="G741" s="135" t="s">
        <v>187</v>
      </c>
      <c r="H741" s="180" t="s">
        <v>4002</v>
      </c>
      <c r="I741" s="190">
        <v>42797</v>
      </c>
      <c r="J741" s="180" t="s">
        <v>30</v>
      </c>
      <c r="K741" s="163"/>
      <c r="L741" s="181"/>
      <c r="M741" s="180" t="s">
        <v>190</v>
      </c>
      <c r="N741" s="180" t="s">
        <v>374</v>
      </c>
      <c r="O741" s="163"/>
      <c r="P741" s="181"/>
      <c r="Q741" s="181"/>
      <c r="R741" s="181"/>
      <c r="S741" s="190">
        <v>42803</v>
      </c>
      <c r="T741" s="181"/>
      <c r="U741" s="181"/>
      <c r="V741" s="193">
        <v>2757.6</v>
      </c>
      <c r="W741" s="200">
        <v>0</v>
      </c>
      <c r="X741" s="180" t="s">
        <v>254</v>
      </c>
      <c r="Y741" s="205">
        <v>0</v>
      </c>
      <c r="Z741" s="200">
        <v>2757.6</v>
      </c>
      <c r="AA741" s="180" t="s">
        <v>39</v>
      </c>
      <c r="AB741" s="209"/>
    </row>
    <row r="742" spans="1:28" ht="15.75" customHeight="1" x14ac:dyDescent="0.2">
      <c r="A742" s="208">
        <v>42796</v>
      </c>
      <c r="B742" s="181"/>
      <c r="C742" s="180" t="s">
        <v>4119</v>
      </c>
      <c r="D742" s="181" t="s">
        <v>261</v>
      </c>
      <c r="E742" s="181" t="s">
        <v>3470</v>
      </c>
      <c r="F742" s="181" t="s">
        <v>3999</v>
      </c>
      <c r="G742" s="135" t="s">
        <v>187</v>
      </c>
      <c r="H742" s="180" t="s">
        <v>4000</v>
      </c>
      <c r="I742" s="190">
        <v>42849</v>
      </c>
      <c r="J742" s="180" t="s">
        <v>30</v>
      </c>
      <c r="K742" s="163"/>
      <c r="L742" s="181"/>
      <c r="M742" s="180" t="s">
        <v>190</v>
      </c>
      <c r="N742" s="180" t="s">
        <v>775</v>
      </c>
      <c r="O742" s="163"/>
      <c r="P742" s="181"/>
      <c r="Q742" s="181"/>
      <c r="R742" s="181"/>
      <c r="S742" s="190">
        <v>42814</v>
      </c>
      <c r="T742" s="181"/>
      <c r="U742" s="181"/>
      <c r="V742" s="193">
        <v>1598.36</v>
      </c>
      <c r="W742" s="200">
        <v>0</v>
      </c>
      <c r="X742" s="180" t="s">
        <v>254</v>
      </c>
      <c r="Y742" s="205">
        <v>0</v>
      </c>
      <c r="Z742" s="200">
        <v>1598.36</v>
      </c>
      <c r="AA742" s="180" t="s">
        <v>39</v>
      </c>
      <c r="AB742" s="209"/>
    </row>
    <row r="743" spans="1:28" ht="15.75" customHeight="1" x14ac:dyDescent="0.2">
      <c r="A743" s="208">
        <v>42797</v>
      </c>
      <c r="B743" s="181"/>
      <c r="C743" s="180" t="s">
        <v>4003</v>
      </c>
      <c r="D743" s="181" t="s">
        <v>304</v>
      </c>
      <c r="E743" s="181" t="s">
        <v>307</v>
      </c>
      <c r="F743" s="181" t="s">
        <v>308</v>
      </c>
      <c r="G743" s="135" t="s">
        <v>187</v>
      </c>
      <c r="H743" s="180" t="s">
        <v>4004</v>
      </c>
      <c r="I743" s="190">
        <v>42844</v>
      </c>
      <c r="J743" s="180" t="s">
        <v>36</v>
      </c>
      <c r="K743" s="163"/>
      <c r="L743" s="181"/>
      <c r="M743" s="180"/>
      <c r="N743" s="180" t="s">
        <v>254</v>
      </c>
      <c r="O743" s="163"/>
      <c r="P743" s="181"/>
      <c r="Q743" s="181"/>
      <c r="R743" s="181"/>
      <c r="S743" s="190">
        <v>42817</v>
      </c>
      <c r="T743" s="181"/>
      <c r="U743" s="181"/>
      <c r="V743" s="193">
        <v>1298.7</v>
      </c>
      <c r="W743" s="200">
        <v>0</v>
      </c>
      <c r="X743" s="180" t="s">
        <v>254</v>
      </c>
      <c r="Y743" s="205">
        <v>0</v>
      </c>
      <c r="Z743" s="200">
        <v>0</v>
      </c>
      <c r="AA743" s="180" t="s">
        <v>39</v>
      </c>
      <c r="AB743" s="209"/>
    </row>
    <row r="744" spans="1:28" ht="15.75" customHeight="1" x14ac:dyDescent="0.2">
      <c r="A744" s="208">
        <v>42795</v>
      </c>
      <c r="B744" s="181"/>
      <c r="C744" s="180" t="s">
        <v>4005</v>
      </c>
      <c r="D744" s="181" t="s">
        <v>588</v>
      </c>
      <c r="E744" s="181" t="s">
        <v>2675</v>
      </c>
      <c r="F744" s="181" t="s">
        <v>2676</v>
      </c>
      <c r="G744" s="135" t="s">
        <v>187</v>
      </c>
      <c r="H744" s="180" t="s">
        <v>3465</v>
      </c>
      <c r="I744" s="190">
        <v>42822</v>
      </c>
      <c r="J744" s="180" t="s">
        <v>30</v>
      </c>
      <c r="K744" s="163"/>
      <c r="L744" s="181"/>
      <c r="M744" s="180" t="s">
        <v>186</v>
      </c>
      <c r="N744" s="180" t="s">
        <v>254</v>
      </c>
      <c r="O744" s="163"/>
      <c r="P744" s="181"/>
      <c r="Q744" s="181"/>
      <c r="R744" s="181"/>
      <c r="S744" s="190">
        <v>42808</v>
      </c>
      <c r="T744" s="181"/>
      <c r="U744" s="181"/>
      <c r="V744" s="193">
        <v>4596</v>
      </c>
      <c r="W744" s="200">
        <v>0</v>
      </c>
      <c r="X744" s="180" t="s">
        <v>254</v>
      </c>
      <c r="Y744" s="205">
        <v>0</v>
      </c>
      <c r="Z744" s="200">
        <v>4596</v>
      </c>
      <c r="AA744" s="180" t="s">
        <v>39</v>
      </c>
      <c r="AB744" s="209"/>
    </row>
    <row r="745" spans="1:28" ht="15.75" customHeight="1" x14ac:dyDescent="0.2">
      <c r="A745" s="208">
        <v>42801</v>
      </c>
      <c r="B745" s="181"/>
      <c r="C745" s="180" t="s">
        <v>3668</v>
      </c>
      <c r="D745" s="181" t="s">
        <v>4018</v>
      </c>
      <c r="E745" s="181" t="s">
        <v>1147</v>
      </c>
      <c r="F745" s="181" t="s">
        <v>1148</v>
      </c>
      <c r="G745" s="135" t="s">
        <v>187</v>
      </c>
      <c r="H745" s="180" t="s">
        <v>4019</v>
      </c>
      <c r="I745" s="190">
        <v>42754</v>
      </c>
      <c r="J745" s="180" t="s">
        <v>36</v>
      </c>
      <c r="K745" s="163"/>
      <c r="L745" s="181"/>
      <c r="M745" s="180"/>
      <c r="N745" s="180" t="s">
        <v>254</v>
      </c>
      <c r="O745" s="163"/>
      <c r="P745" s="181"/>
      <c r="Q745" s="181"/>
      <c r="R745" s="181"/>
      <c r="S745" s="190">
        <v>42824</v>
      </c>
      <c r="T745" s="181"/>
      <c r="U745" s="181"/>
      <c r="V745" s="193">
        <v>970</v>
      </c>
      <c r="W745" s="200">
        <v>0</v>
      </c>
      <c r="X745" s="180" t="s">
        <v>254</v>
      </c>
      <c r="Y745" s="205">
        <v>0</v>
      </c>
      <c r="Z745" s="200">
        <v>0</v>
      </c>
      <c r="AA745" s="180" t="s">
        <v>4077</v>
      </c>
      <c r="AB745" s="209"/>
    </row>
    <row r="746" spans="1:28" ht="15.75" customHeight="1" x14ac:dyDescent="0.2">
      <c r="A746" s="208">
        <v>42795</v>
      </c>
      <c r="B746" s="181"/>
      <c r="C746" s="180" t="s">
        <v>4006</v>
      </c>
      <c r="D746" s="181" t="s">
        <v>256</v>
      </c>
      <c r="E746" s="181" t="s">
        <v>3412</v>
      </c>
      <c r="F746" s="181" t="s">
        <v>3413</v>
      </c>
      <c r="G746" s="135" t="s">
        <v>187</v>
      </c>
      <c r="H746" s="180" t="s">
        <v>4007</v>
      </c>
      <c r="I746" s="190">
        <v>42846</v>
      </c>
      <c r="J746" s="180" t="s">
        <v>30</v>
      </c>
      <c r="K746" s="163"/>
      <c r="L746" s="181"/>
      <c r="M746" s="180" t="s">
        <v>190</v>
      </c>
      <c r="N746" s="180" t="s">
        <v>4145</v>
      </c>
      <c r="O746" s="163"/>
      <c r="P746" s="181"/>
      <c r="Q746" s="181"/>
      <c r="R746" s="181"/>
      <c r="S746" s="190">
        <v>42810</v>
      </c>
      <c r="T746" s="181"/>
      <c r="U746" s="181"/>
      <c r="V746" s="193">
        <v>1700</v>
      </c>
      <c r="W746" s="200">
        <v>0</v>
      </c>
      <c r="X746" s="180" t="s">
        <v>254</v>
      </c>
      <c r="Y746" s="205">
        <v>0</v>
      </c>
      <c r="Z746" s="200">
        <v>1700</v>
      </c>
      <c r="AA746" s="180" t="s">
        <v>39</v>
      </c>
      <c r="AB746" s="209"/>
    </row>
    <row r="747" spans="1:28" ht="15.75" customHeight="1" x14ac:dyDescent="0.2">
      <c r="A747" s="208">
        <v>42684</v>
      </c>
      <c r="B747" s="181"/>
      <c r="C747" s="180" t="s">
        <v>4016</v>
      </c>
      <c r="D747" s="181" t="s">
        <v>304</v>
      </c>
      <c r="E747" s="181" t="s">
        <v>307</v>
      </c>
      <c r="F747" s="181" t="s">
        <v>308</v>
      </c>
      <c r="G747" s="135" t="s">
        <v>187</v>
      </c>
      <c r="H747" s="180" t="s">
        <v>4017</v>
      </c>
      <c r="I747" s="190">
        <v>42713</v>
      </c>
      <c r="J747" s="180" t="s">
        <v>36</v>
      </c>
      <c r="K747" s="163"/>
      <c r="L747" s="181"/>
      <c r="M747" s="180"/>
      <c r="N747" s="180"/>
      <c r="O747" s="163"/>
      <c r="P747" s="181"/>
      <c r="Q747" s="181"/>
      <c r="R747" s="181"/>
      <c r="S747" s="190">
        <v>42803</v>
      </c>
      <c r="T747" s="181"/>
      <c r="U747" s="181"/>
      <c r="V747" s="193">
        <v>1158.3</v>
      </c>
      <c r="W747" s="200">
        <v>0</v>
      </c>
      <c r="X747" s="180" t="s">
        <v>254</v>
      </c>
      <c r="Y747" s="205">
        <v>0</v>
      </c>
      <c r="Z747" s="200">
        <v>0</v>
      </c>
      <c r="AA747" s="180" t="s">
        <v>39</v>
      </c>
      <c r="AB747" s="209"/>
    </row>
    <row r="748" spans="1:28" ht="15.75" customHeight="1" x14ac:dyDescent="0.2">
      <c r="A748" s="208">
        <v>42801</v>
      </c>
      <c r="B748" s="181"/>
      <c r="C748" s="180" t="s">
        <v>4120</v>
      </c>
      <c r="D748" s="181" t="s">
        <v>249</v>
      </c>
      <c r="E748" s="181" t="s">
        <v>4020</v>
      </c>
      <c r="F748" s="181" t="s">
        <v>4021</v>
      </c>
      <c r="G748" s="135" t="s">
        <v>187</v>
      </c>
      <c r="H748" s="180" t="s">
        <v>4022</v>
      </c>
      <c r="I748" s="190">
        <v>42845</v>
      </c>
      <c r="J748" s="180" t="s">
        <v>30</v>
      </c>
      <c r="K748" s="163"/>
      <c r="L748" s="181"/>
      <c r="M748" s="180" t="s">
        <v>190</v>
      </c>
      <c r="N748" s="180" t="s">
        <v>1288</v>
      </c>
      <c r="O748" s="163"/>
      <c r="P748" s="181"/>
      <c r="Q748" s="181"/>
      <c r="R748" s="181"/>
      <c r="S748" s="190">
        <v>42815</v>
      </c>
      <c r="T748" s="181"/>
      <c r="U748" s="181"/>
      <c r="V748" s="193">
        <v>2711.63</v>
      </c>
      <c r="W748" s="200">
        <v>0</v>
      </c>
      <c r="X748" s="180" t="s">
        <v>254</v>
      </c>
      <c r="Y748" s="205">
        <v>0</v>
      </c>
      <c r="Z748" s="200">
        <v>2711.63</v>
      </c>
      <c r="AA748" s="180" t="s">
        <v>39</v>
      </c>
      <c r="AB748" s="209"/>
    </row>
    <row r="749" spans="1:28" ht="15.75" customHeight="1" x14ac:dyDescent="0.2">
      <c r="A749" s="208">
        <v>42795</v>
      </c>
      <c r="B749" s="181"/>
      <c r="C749" s="180" t="s">
        <v>4055</v>
      </c>
      <c r="D749" s="181" t="s">
        <v>249</v>
      </c>
      <c r="E749" s="181" t="s">
        <v>412</v>
      </c>
      <c r="F749" s="181" t="s">
        <v>413</v>
      </c>
      <c r="G749" s="135" t="s">
        <v>187</v>
      </c>
      <c r="H749" s="180" t="s">
        <v>4056</v>
      </c>
      <c r="I749" s="190">
        <v>42803</v>
      </c>
      <c r="J749" s="180" t="s">
        <v>30</v>
      </c>
      <c r="K749" s="163"/>
      <c r="L749" s="181"/>
      <c r="M749" s="180" t="s">
        <v>181</v>
      </c>
      <c r="N749" s="180" t="s">
        <v>2224</v>
      </c>
      <c r="O749" s="163"/>
      <c r="P749" s="181" t="s">
        <v>2225</v>
      </c>
      <c r="Q749" s="181"/>
      <c r="R749" s="181"/>
      <c r="S749" s="190">
        <v>42814</v>
      </c>
      <c r="T749" s="181"/>
      <c r="U749" s="181"/>
      <c r="V749" s="193">
        <v>2573.7600000000002</v>
      </c>
      <c r="W749" s="200">
        <v>0</v>
      </c>
      <c r="X749" s="180" t="s">
        <v>254</v>
      </c>
      <c r="Y749" s="205">
        <v>0</v>
      </c>
      <c r="Z749" s="200">
        <v>2573.7600000000002</v>
      </c>
      <c r="AA749" s="180" t="s">
        <v>39</v>
      </c>
      <c r="AB749" s="209"/>
    </row>
    <row r="750" spans="1:28" ht="15.75" customHeight="1" x14ac:dyDescent="0.2">
      <c r="A750" s="208">
        <v>42803</v>
      </c>
      <c r="B750" s="181"/>
      <c r="C750" s="180" t="s">
        <v>4023</v>
      </c>
      <c r="D750" s="181" t="s">
        <v>244</v>
      </c>
      <c r="E750" s="181" t="s">
        <v>245</v>
      </c>
      <c r="F750" s="181" t="s">
        <v>246</v>
      </c>
      <c r="G750" s="135" t="s">
        <v>187</v>
      </c>
      <c r="H750" s="180" t="s">
        <v>4024</v>
      </c>
      <c r="I750" s="190">
        <v>42832</v>
      </c>
      <c r="J750" s="180" t="s">
        <v>36</v>
      </c>
      <c r="K750" s="163"/>
      <c r="L750" s="181"/>
      <c r="M750" s="180"/>
      <c r="N750" s="180"/>
      <c r="O750" s="163"/>
      <c r="P750" s="181"/>
      <c r="Q750" s="181"/>
      <c r="R750" s="181"/>
      <c r="S750" s="190">
        <v>42815</v>
      </c>
      <c r="T750" s="181"/>
      <c r="U750" s="181"/>
      <c r="V750" s="193">
        <v>1598.36</v>
      </c>
      <c r="W750" s="200">
        <v>0</v>
      </c>
      <c r="X750" s="180" t="s">
        <v>254</v>
      </c>
      <c r="Y750" s="205">
        <v>0</v>
      </c>
      <c r="Z750" s="200">
        <v>0</v>
      </c>
      <c r="AA750" s="180" t="s">
        <v>39</v>
      </c>
      <c r="AB750" s="209"/>
    </row>
    <row r="751" spans="1:28" ht="15.75" customHeight="1" x14ac:dyDescent="0.2">
      <c r="A751" s="208">
        <v>42707</v>
      </c>
      <c r="B751" s="181"/>
      <c r="C751" s="180" t="s">
        <v>4025</v>
      </c>
      <c r="D751" s="181" t="s">
        <v>249</v>
      </c>
      <c r="E751" s="181" t="s">
        <v>4026</v>
      </c>
      <c r="F751" s="181" t="s">
        <v>4027</v>
      </c>
      <c r="G751" s="135" t="s">
        <v>187</v>
      </c>
      <c r="H751" s="180" t="s">
        <v>4028</v>
      </c>
      <c r="I751" s="190">
        <v>42734</v>
      </c>
      <c r="J751" s="180" t="s">
        <v>30</v>
      </c>
      <c r="K751" s="163" t="s">
        <v>31</v>
      </c>
      <c r="L751" s="181"/>
      <c r="M751" s="180" t="s">
        <v>186</v>
      </c>
      <c r="N751" s="180" t="s">
        <v>4188</v>
      </c>
      <c r="O751" s="175" t="s">
        <v>37</v>
      </c>
      <c r="P751" s="181" t="s">
        <v>326</v>
      </c>
      <c r="Q751" s="181"/>
      <c r="R751" s="181"/>
      <c r="S751" s="190">
        <v>42815</v>
      </c>
      <c r="T751" s="181"/>
      <c r="U751" s="181"/>
      <c r="V751" s="193">
        <v>2757.6</v>
      </c>
      <c r="W751" s="200">
        <v>0</v>
      </c>
      <c r="X751" s="180" t="s">
        <v>254</v>
      </c>
      <c r="Y751" s="205">
        <v>1378.8</v>
      </c>
      <c r="Z751" s="200">
        <v>1378.8</v>
      </c>
      <c r="AA751" s="180" t="s">
        <v>39</v>
      </c>
      <c r="AB751" s="209"/>
    </row>
    <row r="752" spans="1:28" ht="15.75" customHeight="1" x14ac:dyDescent="0.2">
      <c r="A752" s="208">
        <v>42804</v>
      </c>
      <c r="B752" s="181"/>
      <c r="C752" s="180" t="s">
        <v>4029</v>
      </c>
      <c r="D752" s="181" t="s">
        <v>249</v>
      </c>
      <c r="E752" s="181" t="s">
        <v>626</v>
      </c>
      <c r="F752" s="181" t="s">
        <v>627</v>
      </c>
      <c r="G752" s="135" t="s">
        <v>187</v>
      </c>
      <c r="H752" s="180" t="s">
        <v>4030</v>
      </c>
      <c r="I752" s="190">
        <v>42817</v>
      </c>
      <c r="J752" s="180" t="s">
        <v>30</v>
      </c>
      <c r="K752" s="163"/>
      <c r="L752" s="181"/>
      <c r="M752" s="180" t="s">
        <v>190</v>
      </c>
      <c r="N752" s="180" t="s">
        <v>254</v>
      </c>
      <c r="O752" s="163"/>
      <c r="P752" s="181"/>
      <c r="Q752" s="181"/>
      <c r="R752" s="181"/>
      <c r="S752" s="190">
        <v>42815</v>
      </c>
      <c r="T752" s="181"/>
      <c r="U752" s="181"/>
      <c r="V752" s="193">
        <v>1746.47</v>
      </c>
      <c r="W752" s="200">
        <v>0</v>
      </c>
      <c r="X752" s="180" t="s">
        <v>254</v>
      </c>
      <c r="Y752" s="205">
        <v>0</v>
      </c>
      <c r="Z752" s="200">
        <v>1746.47</v>
      </c>
      <c r="AA752" s="180" t="s">
        <v>39</v>
      </c>
      <c r="AB752" s="209"/>
    </row>
    <row r="753" spans="1:28" ht="15.75" customHeight="1" x14ac:dyDescent="0.2">
      <c r="A753" s="208">
        <v>42805</v>
      </c>
      <c r="B753" s="181"/>
      <c r="C753" s="180" t="s">
        <v>4031</v>
      </c>
      <c r="D753" s="181" t="s">
        <v>249</v>
      </c>
      <c r="E753" s="181" t="s">
        <v>323</v>
      </c>
      <c r="F753" s="181" t="s">
        <v>324</v>
      </c>
      <c r="G753" s="135" t="s">
        <v>187</v>
      </c>
      <c r="H753" s="180" t="s">
        <v>4032</v>
      </c>
      <c r="I753" s="190">
        <v>42816</v>
      </c>
      <c r="J753" s="180" t="s">
        <v>30</v>
      </c>
      <c r="K753" s="163"/>
      <c r="L753" s="181"/>
      <c r="M753" s="180" t="s">
        <v>190</v>
      </c>
      <c r="N753" s="180" t="s">
        <v>933</v>
      </c>
      <c r="O753" s="163"/>
      <c r="P753" s="181"/>
      <c r="Q753" s="181"/>
      <c r="R753" s="181"/>
      <c r="S753" s="190">
        <v>42815</v>
      </c>
      <c r="T753" s="181"/>
      <c r="U753" s="181"/>
      <c r="V753" s="193">
        <v>1378.8</v>
      </c>
      <c r="W753" s="200">
        <v>0</v>
      </c>
      <c r="X753" s="180" t="s">
        <v>254</v>
      </c>
      <c r="Y753" s="205">
        <v>0</v>
      </c>
      <c r="Z753" s="200">
        <v>1378.8</v>
      </c>
      <c r="AA753" s="180" t="s">
        <v>39</v>
      </c>
      <c r="AB753" s="209"/>
    </row>
    <row r="754" spans="1:28" ht="15.75" customHeight="1" x14ac:dyDescent="0.2">
      <c r="A754" s="208">
        <v>42804</v>
      </c>
      <c r="B754" s="181"/>
      <c r="C754" s="180" t="s">
        <v>4033</v>
      </c>
      <c r="D754" s="181" t="s">
        <v>249</v>
      </c>
      <c r="E754" s="181" t="s">
        <v>2349</v>
      </c>
      <c r="F754" s="181" t="s">
        <v>2350</v>
      </c>
      <c r="G754" s="135" t="s">
        <v>187</v>
      </c>
      <c r="H754" s="180" t="s">
        <v>4034</v>
      </c>
      <c r="I754" s="190">
        <v>42811</v>
      </c>
      <c r="J754" s="180" t="s">
        <v>30</v>
      </c>
      <c r="K754" s="163"/>
      <c r="L754" s="181"/>
      <c r="M754" s="180" t="s">
        <v>188</v>
      </c>
      <c r="N754" s="180" t="s">
        <v>990</v>
      </c>
      <c r="O754" s="163" t="s">
        <v>190</v>
      </c>
      <c r="P754" s="181" t="s">
        <v>4182</v>
      </c>
      <c r="Q754" s="181"/>
      <c r="R754" s="181"/>
      <c r="S754" s="190">
        <v>42811</v>
      </c>
      <c r="T754" s="181"/>
      <c r="U754" s="181"/>
      <c r="V754" s="193">
        <v>2114.16</v>
      </c>
      <c r="W754" s="200">
        <v>0</v>
      </c>
      <c r="X754" s="180" t="s">
        <v>254</v>
      </c>
      <c r="Y754" s="205">
        <v>0</v>
      </c>
      <c r="Z754" s="200">
        <v>2114.16</v>
      </c>
      <c r="AA754" s="180" t="s">
        <v>39</v>
      </c>
      <c r="AB754" s="209"/>
    </row>
    <row r="755" spans="1:28" ht="15.75" customHeight="1" x14ac:dyDescent="0.2">
      <c r="A755" s="208">
        <v>42807</v>
      </c>
      <c r="B755" s="181"/>
      <c r="C755" s="180" t="s">
        <v>4035</v>
      </c>
      <c r="D755" s="181" t="s">
        <v>291</v>
      </c>
      <c r="E755" s="181" t="s">
        <v>1217</v>
      </c>
      <c r="F755" s="181" t="s">
        <v>1218</v>
      </c>
      <c r="G755" s="135" t="s">
        <v>187</v>
      </c>
      <c r="H755" s="180" t="s">
        <v>4036</v>
      </c>
      <c r="I755" s="190">
        <v>42815</v>
      </c>
      <c r="J755" s="180" t="s">
        <v>36</v>
      </c>
      <c r="K755" s="163"/>
      <c r="L755" s="181"/>
      <c r="M755" s="180"/>
      <c r="N755" s="180" t="s">
        <v>254</v>
      </c>
      <c r="O755" s="163"/>
      <c r="P755" s="181"/>
      <c r="Q755" s="181"/>
      <c r="R755" s="181"/>
      <c r="S755" s="190">
        <v>42817</v>
      </c>
      <c r="T755" s="181"/>
      <c r="U755" s="181"/>
      <c r="V755" s="193">
        <v>1420.96</v>
      </c>
      <c r="W755" s="200">
        <v>0</v>
      </c>
      <c r="X755" s="178" t="s">
        <v>4246</v>
      </c>
      <c r="Y755" s="205">
        <v>0</v>
      </c>
      <c r="Z755" s="200">
        <v>0</v>
      </c>
      <c r="AA755" s="180" t="s">
        <v>39</v>
      </c>
      <c r="AB755" s="209"/>
    </row>
    <row r="756" spans="1:28" ht="15.75" customHeight="1" x14ac:dyDescent="0.2">
      <c r="A756" s="208">
        <v>42807</v>
      </c>
      <c r="B756" s="181"/>
      <c r="C756" s="180" t="s">
        <v>4037</v>
      </c>
      <c r="D756" s="181" t="s">
        <v>300</v>
      </c>
      <c r="E756" s="181" t="s">
        <v>594</v>
      </c>
      <c r="F756" s="181" t="s">
        <v>2268</v>
      </c>
      <c r="G756" s="135" t="s">
        <v>187</v>
      </c>
      <c r="H756" s="180" t="s">
        <v>4038</v>
      </c>
      <c r="I756" s="190">
        <v>42815</v>
      </c>
      <c r="J756" s="180" t="s">
        <v>30</v>
      </c>
      <c r="K756" s="163"/>
      <c r="L756" s="181"/>
      <c r="M756" s="180" t="s">
        <v>190</v>
      </c>
      <c r="N756" s="180" t="s">
        <v>4187</v>
      </c>
      <c r="O756" s="163"/>
      <c r="P756" s="181"/>
      <c r="Q756" s="181"/>
      <c r="R756" s="181"/>
      <c r="S756" s="190">
        <v>42821</v>
      </c>
      <c r="T756" s="181"/>
      <c r="U756" s="181"/>
      <c r="V756" s="193">
        <v>1704</v>
      </c>
      <c r="W756" s="200">
        <v>0</v>
      </c>
      <c r="X756" s="180" t="s">
        <v>254</v>
      </c>
      <c r="Y756" s="205">
        <v>0</v>
      </c>
      <c r="Z756" s="200">
        <v>1704</v>
      </c>
      <c r="AA756" s="180" t="s">
        <v>39</v>
      </c>
      <c r="AB756" s="209"/>
    </row>
    <row r="757" spans="1:28" ht="15.75" customHeight="1" x14ac:dyDescent="0.2">
      <c r="A757" s="208">
        <v>42805</v>
      </c>
      <c r="B757" s="181"/>
      <c r="C757" s="180" t="s">
        <v>4039</v>
      </c>
      <c r="D757" s="181" t="s">
        <v>256</v>
      </c>
      <c r="E757" s="181" t="s">
        <v>3449</v>
      </c>
      <c r="F757" s="181" t="s">
        <v>1262</v>
      </c>
      <c r="G757" s="135" t="s">
        <v>187</v>
      </c>
      <c r="H757" s="180" t="s">
        <v>4040</v>
      </c>
      <c r="I757" s="190">
        <v>42842</v>
      </c>
      <c r="J757" s="180" t="s">
        <v>30</v>
      </c>
      <c r="K757" s="163"/>
      <c r="L757" s="181"/>
      <c r="M757" s="180" t="s">
        <v>181</v>
      </c>
      <c r="N757" s="180" t="s">
        <v>489</v>
      </c>
      <c r="O757" s="163"/>
      <c r="P757" s="181" t="s">
        <v>2225</v>
      </c>
      <c r="Q757" s="181"/>
      <c r="R757" s="181"/>
      <c r="S757" s="190">
        <v>42822</v>
      </c>
      <c r="T757" s="181"/>
      <c r="U757" s="181"/>
      <c r="V757" s="193">
        <v>1680</v>
      </c>
      <c r="W757" s="200">
        <v>0</v>
      </c>
      <c r="X757" s="180" t="s">
        <v>254</v>
      </c>
      <c r="Y757" s="205">
        <v>0</v>
      </c>
      <c r="Z757" s="200">
        <v>1680</v>
      </c>
      <c r="AA757" s="180" t="s">
        <v>39</v>
      </c>
      <c r="AB757" s="209"/>
    </row>
    <row r="758" spans="1:28" ht="15.75" customHeight="1" x14ac:dyDescent="0.2">
      <c r="A758" s="208">
        <v>42808</v>
      </c>
      <c r="B758" s="181"/>
      <c r="C758" s="180" t="s">
        <v>4048</v>
      </c>
      <c r="D758" s="181" t="s">
        <v>249</v>
      </c>
      <c r="E758" s="181" t="s">
        <v>2299</v>
      </c>
      <c r="F758" s="181" t="s">
        <v>2300</v>
      </c>
      <c r="G758" s="135" t="s">
        <v>187</v>
      </c>
      <c r="H758" s="180" t="s">
        <v>4049</v>
      </c>
      <c r="I758" s="190">
        <v>42828</v>
      </c>
      <c r="J758" s="180" t="s">
        <v>30</v>
      </c>
      <c r="K758" s="163"/>
      <c r="L758" s="181"/>
      <c r="M758" s="180" t="s">
        <v>186</v>
      </c>
      <c r="N758" s="180" t="s">
        <v>3376</v>
      </c>
      <c r="O758" s="163"/>
      <c r="P758" s="181"/>
      <c r="Q758" s="181"/>
      <c r="R758" s="181"/>
      <c r="S758" s="190">
        <v>42822</v>
      </c>
      <c r="T758" s="181"/>
      <c r="U758" s="181"/>
      <c r="V758" s="193">
        <v>4596</v>
      </c>
      <c r="W758" s="200">
        <v>0</v>
      </c>
      <c r="X758" s="180" t="s">
        <v>254</v>
      </c>
      <c r="Y758" s="205">
        <v>0</v>
      </c>
      <c r="Z758" s="200">
        <v>4596</v>
      </c>
      <c r="AA758" s="180" t="s">
        <v>39</v>
      </c>
      <c r="AB758" s="209"/>
    </row>
    <row r="759" spans="1:28" ht="15.75" customHeight="1" x14ac:dyDescent="0.2">
      <c r="A759" s="208">
        <v>42809</v>
      </c>
      <c r="B759" s="181"/>
      <c r="C759" s="180" t="s">
        <v>4050</v>
      </c>
      <c r="D759" s="181" t="s">
        <v>291</v>
      </c>
      <c r="E759" s="181" t="s">
        <v>4051</v>
      </c>
      <c r="F759" s="181" t="s">
        <v>4052</v>
      </c>
      <c r="G759" s="135" t="s">
        <v>187</v>
      </c>
      <c r="H759" s="180" t="s">
        <v>4053</v>
      </c>
      <c r="I759" s="190">
        <v>42814</v>
      </c>
      <c r="J759" s="180" t="s">
        <v>36</v>
      </c>
      <c r="K759" s="163"/>
      <c r="L759" s="181"/>
      <c r="M759" s="180"/>
      <c r="N759" s="180"/>
      <c r="O759" s="163"/>
      <c r="P759" s="181"/>
      <c r="Q759" s="181"/>
      <c r="R759" s="181"/>
      <c r="S759" s="190">
        <v>42817</v>
      </c>
      <c r="T759" s="181"/>
      <c r="U759" s="181"/>
      <c r="V759" s="193">
        <v>1420.96</v>
      </c>
      <c r="W759" s="200">
        <v>0</v>
      </c>
      <c r="X759" s="178" t="s">
        <v>4246</v>
      </c>
      <c r="Y759" s="205">
        <v>0</v>
      </c>
      <c r="Z759" s="200">
        <v>0</v>
      </c>
      <c r="AA759" s="180" t="s">
        <v>39</v>
      </c>
      <c r="AB759" s="209"/>
    </row>
    <row r="760" spans="1:28" ht="15.75" customHeight="1" x14ac:dyDescent="0.2">
      <c r="A760" s="208">
        <v>42809</v>
      </c>
      <c r="B760" s="181"/>
      <c r="C760" s="180" t="s">
        <v>472</v>
      </c>
      <c r="D760" s="181" t="s">
        <v>325</v>
      </c>
      <c r="E760" s="181" t="s">
        <v>342</v>
      </c>
      <c r="F760" s="181" t="s">
        <v>343</v>
      </c>
      <c r="G760" s="135" t="s">
        <v>187</v>
      </c>
      <c r="H760" s="180" t="s">
        <v>4054</v>
      </c>
      <c r="I760" s="190" t="s">
        <v>472</v>
      </c>
      <c r="J760" s="180" t="s">
        <v>36</v>
      </c>
      <c r="K760" s="163"/>
      <c r="L760" s="181"/>
      <c r="M760" s="180"/>
      <c r="N760" s="180"/>
      <c r="O760" s="163"/>
      <c r="P760" s="181"/>
      <c r="Q760" s="181"/>
      <c r="R760" s="181"/>
      <c r="S760" s="190">
        <v>42822</v>
      </c>
      <c r="T760" s="181"/>
      <c r="U760" s="181"/>
      <c r="V760" s="193">
        <v>1053</v>
      </c>
      <c r="W760" s="200">
        <v>0</v>
      </c>
      <c r="X760" s="180" t="s">
        <v>4248</v>
      </c>
      <c r="Y760" s="205">
        <v>0</v>
      </c>
      <c r="Z760" s="200">
        <v>0</v>
      </c>
      <c r="AA760" s="180" t="s">
        <v>4077</v>
      </c>
      <c r="AB760" s="209"/>
    </row>
    <row r="761" spans="1:28" ht="15.75" customHeight="1" x14ac:dyDescent="0.2">
      <c r="A761" s="208">
        <v>42807</v>
      </c>
      <c r="B761" s="181"/>
      <c r="C761" s="180" t="s">
        <v>4057</v>
      </c>
      <c r="D761" s="181" t="s">
        <v>249</v>
      </c>
      <c r="E761" s="181" t="s">
        <v>4020</v>
      </c>
      <c r="F761" s="181" t="s">
        <v>4021</v>
      </c>
      <c r="G761" s="135" t="s">
        <v>187</v>
      </c>
      <c r="H761" s="180" t="s">
        <v>4058</v>
      </c>
      <c r="I761" s="190">
        <v>42850</v>
      </c>
      <c r="J761" s="180" t="s">
        <v>30</v>
      </c>
      <c r="K761" s="163"/>
      <c r="L761" s="181"/>
      <c r="M761" s="180" t="s">
        <v>190</v>
      </c>
      <c r="N761" s="180" t="s">
        <v>4168</v>
      </c>
      <c r="O761" s="163"/>
      <c r="P761" s="181"/>
      <c r="Q761" s="181"/>
      <c r="R761" s="181"/>
      <c r="S761" s="190">
        <v>42822</v>
      </c>
      <c r="T761" s="181"/>
      <c r="U761" s="181"/>
      <c r="V761" s="193">
        <v>2711.63</v>
      </c>
      <c r="W761" s="200">
        <v>0</v>
      </c>
      <c r="X761" s="180" t="s">
        <v>254</v>
      </c>
      <c r="Y761" s="205">
        <v>0</v>
      </c>
      <c r="Z761" s="200">
        <v>2711.63</v>
      </c>
      <c r="AA761" s="180" t="s">
        <v>39</v>
      </c>
      <c r="AB761" s="209"/>
    </row>
    <row r="762" spans="1:28" ht="15.75" customHeight="1" x14ac:dyDescent="0.2">
      <c r="A762" s="208">
        <v>42810</v>
      </c>
      <c r="B762" s="181"/>
      <c r="C762" s="180" t="s">
        <v>4059</v>
      </c>
      <c r="D762" s="181" t="s">
        <v>275</v>
      </c>
      <c r="E762" s="181" t="s">
        <v>3185</v>
      </c>
      <c r="F762" s="181" t="s">
        <v>3186</v>
      </c>
      <c r="G762" s="135" t="s">
        <v>187</v>
      </c>
      <c r="H762" s="180" t="s">
        <v>4060</v>
      </c>
      <c r="I762" s="190">
        <v>42810</v>
      </c>
      <c r="J762" s="180" t="s">
        <v>30</v>
      </c>
      <c r="K762" s="163"/>
      <c r="L762" s="181"/>
      <c r="M762" s="180" t="s">
        <v>190</v>
      </c>
      <c r="N762" s="180" t="s">
        <v>4186</v>
      </c>
      <c r="O762" s="163"/>
      <c r="P762" s="181"/>
      <c r="Q762" s="181"/>
      <c r="R762" s="181"/>
      <c r="S762" s="190">
        <v>42817</v>
      </c>
      <c r="T762" s="181"/>
      <c r="U762" s="181"/>
      <c r="V762" s="193">
        <v>1928.64</v>
      </c>
      <c r="W762" s="200">
        <v>0</v>
      </c>
      <c r="X762" s="180" t="s">
        <v>254</v>
      </c>
      <c r="Y762" s="205">
        <v>0</v>
      </c>
      <c r="Z762" s="200">
        <v>1928.64</v>
      </c>
      <c r="AA762" s="180" t="s">
        <v>39</v>
      </c>
      <c r="AB762" s="209"/>
    </row>
    <row r="763" spans="1:28" ht="15.75" customHeight="1" x14ac:dyDescent="0.2">
      <c r="A763" s="208">
        <v>42811</v>
      </c>
      <c r="B763" s="181"/>
      <c r="C763" s="180" t="s">
        <v>4065</v>
      </c>
      <c r="D763" s="181" t="s">
        <v>249</v>
      </c>
      <c r="E763" s="181" t="s">
        <v>2034</v>
      </c>
      <c r="F763" s="181" t="s">
        <v>2035</v>
      </c>
      <c r="G763" s="135" t="s">
        <v>187</v>
      </c>
      <c r="H763" s="180" t="s">
        <v>4066</v>
      </c>
      <c r="I763" s="190">
        <v>42814</v>
      </c>
      <c r="J763" s="180" t="s">
        <v>30</v>
      </c>
      <c r="K763" s="163"/>
      <c r="L763" s="181"/>
      <c r="M763" s="180" t="s">
        <v>190</v>
      </c>
      <c r="N763" s="180" t="s">
        <v>1966</v>
      </c>
      <c r="O763" s="163"/>
      <c r="P763" s="181"/>
      <c r="Q763" s="181"/>
      <c r="R763" s="181"/>
      <c r="S763" s="190">
        <v>42821</v>
      </c>
      <c r="T763" s="181"/>
      <c r="U763" s="181"/>
      <c r="V763" s="193">
        <v>2941.44</v>
      </c>
      <c r="W763" s="200">
        <v>0</v>
      </c>
      <c r="X763" s="180" t="s">
        <v>254</v>
      </c>
      <c r="Y763" s="205">
        <v>0</v>
      </c>
      <c r="Z763" s="200">
        <v>2941.44</v>
      </c>
      <c r="AA763" s="180" t="s">
        <v>39</v>
      </c>
      <c r="AB763" s="209"/>
    </row>
    <row r="764" spans="1:28" ht="15.75" customHeight="1" x14ac:dyDescent="0.2">
      <c r="A764" s="208">
        <v>42796</v>
      </c>
      <c r="B764" s="181"/>
      <c r="C764" s="180" t="s">
        <v>4061</v>
      </c>
      <c r="D764" s="181" t="s">
        <v>249</v>
      </c>
      <c r="E764" s="181" t="s">
        <v>4062</v>
      </c>
      <c r="F764" s="181" t="s">
        <v>4063</v>
      </c>
      <c r="G764" s="135" t="s">
        <v>187</v>
      </c>
      <c r="H764" s="180" t="s">
        <v>4064</v>
      </c>
      <c r="I764" s="190">
        <v>42798</v>
      </c>
      <c r="J764" s="180" t="s">
        <v>30</v>
      </c>
      <c r="K764" s="163"/>
      <c r="L764" s="181"/>
      <c r="M764" s="180" t="s">
        <v>190</v>
      </c>
      <c r="N764" s="180"/>
      <c r="O764" s="163"/>
      <c r="P764" s="181"/>
      <c r="Q764" s="181"/>
      <c r="R764" s="181"/>
      <c r="S764" s="190">
        <v>42821</v>
      </c>
      <c r="T764" s="181"/>
      <c r="U764" s="181"/>
      <c r="V764" s="193">
        <v>2022.24</v>
      </c>
      <c r="W764" s="200">
        <v>0</v>
      </c>
      <c r="X764" s="180" t="s">
        <v>254</v>
      </c>
      <c r="Y764" s="205">
        <v>0</v>
      </c>
      <c r="Z764" s="200">
        <v>2022.24</v>
      </c>
      <c r="AA764" s="180" t="s">
        <v>39</v>
      </c>
      <c r="AB764" s="209"/>
    </row>
    <row r="765" spans="1:28" ht="15.75" customHeight="1" x14ac:dyDescent="0.2">
      <c r="A765" s="208">
        <v>42749</v>
      </c>
      <c r="B765" s="181"/>
      <c r="C765" s="180" t="s">
        <v>4068</v>
      </c>
      <c r="D765" s="181" t="s">
        <v>249</v>
      </c>
      <c r="E765" s="181" t="s">
        <v>1184</v>
      </c>
      <c r="F765" s="181" t="s">
        <v>1185</v>
      </c>
      <c r="G765" s="135" t="s">
        <v>187</v>
      </c>
      <c r="H765" s="180" t="s">
        <v>4069</v>
      </c>
      <c r="I765" s="190">
        <v>42765</v>
      </c>
      <c r="J765" s="180" t="s">
        <v>31</v>
      </c>
      <c r="K765" s="163"/>
      <c r="L765" s="181"/>
      <c r="M765" s="180" t="s">
        <v>33</v>
      </c>
      <c r="N765" s="180" t="s">
        <v>4185</v>
      </c>
      <c r="O765" s="163"/>
      <c r="P765" s="181"/>
      <c r="Q765" s="181"/>
      <c r="R765" s="181"/>
      <c r="S765" s="190">
        <v>42822</v>
      </c>
      <c r="T765" s="181"/>
      <c r="U765" s="181"/>
      <c r="V765" s="193">
        <v>3033.35</v>
      </c>
      <c r="W765" s="200">
        <v>0</v>
      </c>
      <c r="X765" s="180" t="s">
        <v>254</v>
      </c>
      <c r="Y765" s="205">
        <v>3033.35</v>
      </c>
      <c r="Z765" s="200">
        <v>0</v>
      </c>
      <c r="AA765" s="180" t="s">
        <v>39</v>
      </c>
      <c r="AB765" s="209"/>
    </row>
    <row r="766" spans="1:28" ht="15.75" customHeight="1" x14ac:dyDescent="0.2">
      <c r="A766" s="208">
        <v>42679</v>
      </c>
      <c r="B766" s="181"/>
      <c r="C766" s="180" t="s">
        <v>4070</v>
      </c>
      <c r="D766" s="181" t="s">
        <v>249</v>
      </c>
      <c r="E766" s="181" t="s">
        <v>1184</v>
      </c>
      <c r="F766" s="181" t="s">
        <v>1185</v>
      </c>
      <c r="G766" s="135" t="s">
        <v>187</v>
      </c>
      <c r="H766" s="180" t="s">
        <v>4071</v>
      </c>
      <c r="I766" s="190">
        <v>42685</v>
      </c>
      <c r="J766" s="180" t="s">
        <v>31</v>
      </c>
      <c r="K766" s="163"/>
      <c r="L766" s="181"/>
      <c r="M766" s="180" t="s">
        <v>33</v>
      </c>
      <c r="N766" s="180" t="s">
        <v>4169</v>
      </c>
      <c r="O766" s="163"/>
      <c r="P766" s="181" t="s">
        <v>2411</v>
      </c>
      <c r="Q766" s="181"/>
      <c r="R766" s="181"/>
      <c r="S766" s="190">
        <v>42822</v>
      </c>
      <c r="T766" s="181"/>
      <c r="U766" s="181"/>
      <c r="V766" s="193">
        <v>3049.93</v>
      </c>
      <c r="W766" s="200">
        <v>0</v>
      </c>
      <c r="X766" s="180" t="s">
        <v>254</v>
      </c>
      <c r="Y766" s="205">
        <v>3049.93</v>
      </c>
      <c r="Z766" s="200">
        <v>0</v>
      </c>
      <c r="AA766" s="180" t="s">
        <v>39</v>
      </c>
      <c r="AB766" s="209"/>
    </row>
    <row r="767" spans="1:28" ht="15.75" customHeight="1" x14ac:dyDescent="0.2">
      <c r="A767" s="208">
        <v>42815</v>
      </c>
      <c r="B767" s="181"/>
      <c r="C767" s="180" t="s">
        <v>4121</v>
      </c>
      <c r="D767" s="181" t="s">
        <v>261</v>
      </c>
      <c r="E767" s="181" t="s">
        <v>3470</v>
      </c>
      <c r="F767" s="181" t="s">
        <v>3999</v>
      </c>
      <c r="G767" s="135" t="s">
        <v>187</v>
      </c>
      <c r="H767" s="180" t="s">
        <v>4067</v>
      </c>
      <c r="I767" s="190">
        <v>42842</v>
      </c>
      <c r="J767" s="180" t="s">
        <v>30</v>
      </c>
      <c r="K767" s="163"/>
      <c r="L767" s="181"/>
      <c r="M767" s="180" t="s">
        <v>190</v>
      </c>
      <c r="N767" s="180" t="s">
        <v>775</v>
      </c>
      <c r="O767" s="163"/>
      <c r="P767" s="181"/>
      <c r="Q767" s="181"/>
      <c r="R767" s="181"/>
      <c r="S767" s="190">
        <v>42823</v>
      </c>
      <c r="T767" s="181"/>
      <c r="U767" s="181"/>
      <c r="V767" s="193">
        <v>1880.42</v>
      </c>
      <c r="W767" s="200">
        <v>0</v>
      </c>
      <c r="X767" s="180" t="s">
        <v>254</v>
      </c>
      <c r="Y767" s="205">
        <v>0</v>
      </c>
      <c r="Z767" s="200">
        <v>1880.42</v>
      </c>
      <c r="AA767" s="180" t="s">
        <v>39</v>
      </c>
      <c r="AB767" s="209"/>
    </row>
    <row r="768" spans="1:28" ht="15.75" customHeight="1" x14ac:dyDescent="0.2">
      <c r="A768" s="208">
        <v>42739</v>
      </c>
      <c r="B768" s="181"/>
      <c r="C768" s="180" t="s">
        <v>4213</v>
      </c>
      <c r="D768" s="220" t="s">
        <v>288</v>
      </c>
      <c r="E768" s="181" t="s">
        <v>1732</v>
      </c>
      <c r="F768" s="181" t="s">
        <v>2733</v>
      </c>
      <c r="G768" s="135" t="s">
        <v>187</v>
      </c>
      <c r="H768" s="180" t="s">
        <v>4228</v>
      </c>
      <c r="I768" s="190">
        <v>42744</v>
      </c>
      <c r="J768" s="180" t="s">
        <v>36</v>
      </c>
      <c r="K768"/>
      <c r="L768" s="181"/>
      <c r="M768" s="180"/>
      <c r="N768" s="180"/>
      <c r="O768"/>
      <c r="P768" s="181"/>
      <c r="Q768" s="222"/>
      <c r="R768" s="220"/>
      <c r="S768" s="190">
        <v>42739</v>
      </c>
      <c r="T768" s="181"/>
      <c r="U768" s="181"/>
      <c r="V768" s="193">
        <v>1714.65255</v>
      </c>
      <c r="W768" s="200">
        <v>0</v>
      </c>
      <c r="X768" s="219" t="s">
        <v>1728</v>
      </c>
      <c r="Y768" s="205">
        <v>0</v>
      </c>
      <c r="Z768" s="200">
        <v>0</v>
      </c>
      <c r="AA768" s="180" t="s">
        <v>39</v>
      </c>
      <c r="AB768" s="209" t="s">
        <v>1729</v>
      </c>
    </row>
    <row r="769" spans="1:28" ht="15.75" customHeight="1" x14ac:dyDescent="0.2">
      <c r="A769" s="208">
        <v>42758</v>
      </c>
      <c r="B769" s="181"/>
      <c r="C769" s="180" t="s">
        <v>4214</v>
      </c>
      <c r="D769" s="220" t="s">
        <v>288</v>
      </c>
      <c r="E769" s="181" t="s">
        <v>1733</v>
      </c>
      <c r="F769" s="181" t="s">
        <v>3429</v>
      </c>
      <c r="G769" s="135" t="s">
        <v>187</v>
      </c>
      <c r="H769" s="180" t="s">
        <v>4229</v>
      </c>
      <c r="I769" s="190">
        <v>42794</v>
      </c>
      <c r="J769" s="180" t="s">
        <v>30</v>
      </c>
      <c r="K769" s="163"/>
      <c r="L769" s="181"/>
      <c r="M769" s="180" t="s">
        <v>186</v>
      </c>
      <c r="N769" s="180"/>
      <c r="O769" s="163"/>
      <c r="P769" s="181"/>
      <c r="Q769" s="222"/>
      <c r="R769" s="220"/>
      <c r="S769" s="190">
        <v>42758</v>
      </c>
      <c r="T769" s="181"/>
      <c r="U769" s="181"/>
      <c r="V769" s="193">
        <v>2209.9966199999999</v>
      </c>
      <c r="W769" s="200">
        <v>0</v>
      </c>
      <c r="X769" s="219" t="s">
        <v>1728</v>
      </c>
      <c r="Y769" s="205">
        <v>0</v>
      </c>
      <c r="Z769" s="200">
        <v>2209.9966199999999</v>
      </c>
      <c r="AA769" s="180" t="s">
        <v>39</v>
      </c>
      <c r="AB769" s="209" t="s">
        <v>1729</v>
      </c>
    </row>
    <row r="770" spans="1:28" ht="15.75" customHeight="1" x14ac:dyDescent="0.2">
      <c r="A770" s="208">
        <v>42747</v>
      </c>
      <c r="B770" s="181"/>
      <c r="C770" s="180" t="s">
        <v>4215</v>
      </c>
      <c r="D770" s="220" t="s">
        <v>288</v>
      </c>
      <c r="E770" s="181" t="s">
        <v>1730</v>
      </c>
      <c r="F770" s="181" t="s">
        <v>289</v>
      </c>
      <c r="G770" s="135" t="s">
        <v>187</v>
      </c>
      <c r="H770" s="180" t="s">
        <v>4230</v>
      </c>
      <c r="I770" s="190">
        <v>42758</v>
      </c>
      <c r="J770" s="180" t="s">
        <v>30</v>
      </c>
      <c r="K770" s="163" t="s">
        <v>31</v>
      </c>
      <c r="L770" s="181"/>
      <c r="M770" s="180" t="s">
        <v>186</v>
      </c>
      <c r="N770" s="180" t="s">
        <v>4238</v>
      </c>
      <c r="O770" s="163" t="s">
        <v>37</v>
      </c>
      <c r="P770" s="181" t="s">
        <v>4244</v>
      </c>
      <c r="Q770" s="222"/>
      <c r="R770" s="220"/>
      <c r="S770" s="190">
        <v>42747</v>
      </c>
      <c r="T770" s="181"/>
      <c r="U770" s="181"/>
      <c r="V770" s="193">
        <v>1139.2913610000001</v>
      </c>
      <c r="W770" s="200">
        <v>0</v>
      </c>
      <c r="X770" s="219" t="s">
        <v>1728</v>
      </c>
      <c r="Y770" s="205">
        <v>569.65</v>
      </c>
      <c r="Z770" s="200">
        <v>569.64</v>
      </c>
      <c r="AA770" s="180" t="s">
        <v>39</v>
      </c>
      <c r="AB770" s="209" t="s">
        <v>1729</v>
      </c>
    </row>
    <row r="771" spans="1:28" ht="15.75" customHeight="1" x14ac:dyDescent="0.2">
      <c r="A771" s="208">
        <v>42739</v>
      </c>
      <c r="B771" s="181"/>
      <c r="C771" s="180" t="s">
        <v>4216</v>
      </c>
      <c r="D771" s="220" t="s">
        <v>288</v>
      </c>
      <c r="E771" s="181" t="s">
        <v>1730</v>
      </c>
      <c r="F771" s="181" t="s">
        <v>289</v>
      </c>
      <c r="G771" s="135" t="s">
        <v>187</v>
      </c>
      <c r="H771" s="180" t="s">
        <v>3448</v>
      </c>
      <c r="I771" s="190">
        <v>42747</v>
      </c>
      <c r="J771" s="180" t="s">
        <v>36</v>
      </c>
      <c r="K771" s="163"/>
      <c r="L771" s="181"/>
      <c r="M771" s="180"/>
      <c r="N771" s="180"/>
      <c r="O771" s="163"/>
      <c r="P771" s="181"/>
      <c r="Q771" s="222"/>
      <c r="R771" s="220"/>
      <c r="S771" s="190">
        <v>42739</v>
      </c>
      <c r="T771" s="181"/>
      <c r="U771" s="181"/>
      <c r="V771" s="193">
        <v>1139.2913610000001</v>
      </c>
      <c r="W771" s="200">
        <v>0</v>
      </c>
      <c r="X771" s="219" t="s">
        <v>1728</v>
      </c>
      <c r="Y771" s="205">
        <v>0</v>
      </c>
      <c r="Z771" s="200">
        <v>0</v>
      </c>
      <c r="AA771" s="180" t="s">
        <v>39</v>
      </c>
      <c r="AB771" s="209" t="s">
        <v>1729</v>
      </c>
    </row>
    <row r="772" spans="1:28" ht="15.75" customHeight="1" x14ac:dyDescent="0.2">
      <c r="A772" s="208">
        <v>42761</v>
      </c>
      <c r="B772" s="181"/>
      <c r="C772" s="180" t="s">
        <v>4217</v>
      </c>
      <c r="D772" s="220" t="s">
        <v>288</v>
      </c>
      <c r="E772" s="181" t="s">
        <v>1730</v>
      </c>
      <c r="F772" s="181" t="s">
        <v>289</v>
      </c>
      <c r="G772" s="135" t="s">
        <v>187</v>
      </c>
      <c r="H772" s="180" t="s">
        <v>4231</v>
      </c>
      <c r="I772" s="190">
        <v>42773</v>
      </c>
      <c r="J772" s="180" t="s">
        <v>31</v>
      </c>
      <c r="K772" s="163"/>
      <c r="L772" s="181"/>
      <c r="M772" s="180" t="s">
        <v>37</v>
      </c>
      <c r="N772" s="180" t="s">
        <v>4239</v>
      </c>
      <c r="O772" s="163"/>
      <c r="P772" s="181"/>
      <c r="Q772" s="222"/>
      <c r="R772" s="220"/>
      <c r="S772" s="190">
        <v>42761</v>
      </c>
      <c r="T772" s="181"/>
      <c r="U772" s="181"/>
      <c r="V772" s="193">
        <v>1139.2913610000001</v>
      </c>
      <c r="W772" s="200">
        <v>0</v>
      </c>
      <c r="X772" s="219" t="s">
        <v>1728</v>
      </c>
      <c r="Y772" s="205">
        <v>1139.2913610000001</v>
      </c>
      <c r="Z772" s="200">
        <v>0</v>
      </c>
      <c r="AA772" s="180" t="s">
        <v>39</v>
      </c>
      <c r="AB772" s="209" t="s">
        <v>1729</v>
      </c>
    </row>
    <row r="773" spans="1:28" ht="15.75" customHeight="1" x14ac:dyDescent="0.2">
      <c r="A773" s="208">
        <v>42761</v>
      </c>
      <c r="B773" s="181"/>
      <c r="C773" s="180" t="s">
        <v>4218</v>
      </c>
      <c r="D773" s="220" t="s">
        <v>288</v>
      </c>
      <c r="E773" s="181" t="s">
        <v>1730</v>
      </c>
      <c r="F773" s="181" t="s">
        <v>289</v>
      </c>
      <c r="G773" s="135" t="s">
        <v>187</v>
      </c>
      <c r="H773" s="180" t="s">
        <v>3440</v>
      </c>
      <c r="I773" s="190">
        <v>42822</v>
      </c>
      <c r="J773" s="180" t="s">
        <v>31</v>
      </c>
      <c r="K773" s="163"/>
      <c r="L773" s="181"/>
      <c r="M773" s="180" t="s">
        <v>178</v>
      </c>
      <c r="N773" s="180">
        <v>20683</v>
      </c>
      <c r="O773" s="163"/>
      <c r="P773" s="181"/>
      <c r="Q773" s="222"/>
      <c r="R773" s="220"/>
      <c r="S773" s="190">
        <v>42761</v>
      </c>
      <c r="T773" s="181"/>
      <c r="U773" s="181"/>
      <c r="V773" s="193">
        <v>1139.2913610000001</v>
      </c>
      <c r="W773" s="200">
        <v>0</v>
      </c>
      <c r="X773" s="219" t="s">
        <v>1728</v>
      </c>
      <c r="Y773" s="205">
        <v>1139.2913610000001</v>
      </c>
      <c r="Z773" s="200">
        <v>0</v>
      </c>
      <c r="AA773" s="180" t="s">
        <v>39</v>
      </c>
      <c r="AB773" s="209" t="s">
        <v>1729</v>
      </c>
    </row>
    <row r="774" spans="1:28" ht="15.75" customHeight="1" x14ac:dyDescent="0.2">
      <c r="A774" s="208">
        <v>42754</v>
      </c>
      <c r="B774" s="181"/>
      <c r="C774" s="180" t="s">
        <v>4219</v>
      </c>
      <c r="D774" s="220" t="s">
        <v>288</v>
      </c>
      <c r="E774" s="181" t="s">
        <v>1731</v>
      </c>
      <c r="F774" s="181" t="s">
        <v>3469</v>
      </c>
      <c r="G774" s="135" t="s">
        <v>187</v>
      </c>
      <c r="H774" s="180" t="s">
        <v>3454</v>
      </c>
      <c r="I774" s="190">
        <v>42758</v>
      </c>
      <c r="J774" s="180" t="s">
        <v>36</v>
      </c>
      <c r="K774" s="163"/>
      <c r="L774" s="181"/>
      <c r="M774" s="180"/>
      <c r="N774" s="180"/>
      <c r="O774" s="163"/>
      <c r="P774" s="181"/>
      <c r="Q774" s="222"/>
      <c r="R774" s="220"/>
      <c r="S774" s="190">
        <v>42754</v>
      </c>
      <c r="T774" s="181"/>
      <c r="U774" s="181"/>
      <c r="V774" s="193">
        <v>1714.65255</v>
      </c>
      <c r="W774" s="200">
        <v>0</v>
      </c>
      <c r="X774" s="219" t="s">
        <v>1728</v>
      </c>
      <c r="Y774" s="205">
        <v>0</v>
      </c>
      <c r="Z774" s="200">
        <v>0</v>
      </c>
      <c r="AA774" s="180" t="s">
        <v>39</v>
      </c>
      <c r="AB774" s="209" t="s">
        <v>1729</v>
      </c>
    </row>
    <row r="775" spans="1:28" ht="15.75" customHeight="1" x14ac:dyDescent="0.2">
      <c r="A775" s="208">
        <v>42794</v>
      </c>
      <c r="B775" s="181"/>
      <c r="C775" s="180" t="s">
        <v>4220</v>
      </c>
      <c r="D775" s="220" t="s">
        <v>288</v>
      </c>
      <c r="E775" s="181" t="s">
        <v>1734</v>
      </c>
      <c r="F775" s="181" t="s">
        <v>3442</v>
      </c>
      <c r="G775" s="135" t="s">
        <v>187</v>
      </c>
      <c r="H775" s="180" t="s">
        <v>4232</v>
      </c>
      <c r="I775" s="190">
        <v>42800</v>
      </c>
      <c r="J775" s="180" t="s">
        <v>30</v>
      </c>
      <c r="K775" s="163" t="s">
        <v>31</v>
      </c>
      <c r="L775" s="181"/>
      <c r="M775" s="180" t="s">
        <v>192</v>
      </c>
      <c r="N775" s="180"/>
      <c r="O775" s="163" t="s">
        <v>37</v>
      </c>
      <c r="P775" s="181"/>
      <c r="Q775" s="222"/>
      <c r="R775" s="220"/>
      <c r="S775" s="190">
        <v>42794</v>
      </c>
      <c r="T775" s="181"/>
      <c r="U775" s="181"/>
      <c r="V775" s="193">
        <v>1714.65255</v>
      </c>
      <c r="W775" s="200">
        <v>0</v>
      </c>
      <c r="X775" s="219" t="s">
        <v>1728</v>
      </c>
      <c r="Y775" s="205">
        <v>857.33</v>
      </c>
      <c r="Z775" s="200">
        <v>857.32</v>
      </c>
      <c r="AA775" s="180" t="s">
        <v>39</v>
      </c>
      <c r="AB775" s="209" t="s">
        <v>1729</v>
      </c>
    </row>
    <row r="776" spans="1:28" ht="15.75" customHeight="1" x14ac:dyDescent="0.2">
      <c r="A776" s="208">
        <v>42776</v>
      </c>
      <c r="B776" s="181"/>
      <c r="C776" s="180" t="s">
        <v>4221</v>
      </c>
      <c r="D776" s="220" t="s">
        <v>288</v>
      </c>
      <c r="E776" s="181" t="s">
        <v>1730</v>
      </c>
      <c r="F776" s="181" t="s">
        <v>289</v>
      </c>
      <c r="G776" s="135" t="s">
        <v>187</v>
      </c>
      <c r="H776" s="180" t="s">
        <v>4233</v>
      </c>
      <c r="I776" s="190">
        <v>42788</v>
      </c>
      <c r="J776" s="180" t="s">
        <v>30</v>
      </c>
      <c r="K776" s="163" t="s">
        <v>31</v>
      </c>
      <c r="L776" s="181"/>
      <c r="M776" s="180" t="s">
        <v>186</v>
      </c>
      <c r="N776" s="180" t="s">
        <v>4240</v>
      </c>
      <c r="O776" s="163" t="s">
        <v>37</v>
      </c>
      <c r="P776" s="181" t="s">
        <v>578</v>
      </c>
      <c r="Q776" s="222"/>
      <c r="R776" s="220"/>
      <c r="S776" s="190">
        <v>42776</v>
      </c>
      <c r="T776" s="181"/>
      <c r="U776" s="181"/>
      <c r="V776" s="193">
        <v>1028.79153</v>
      </c>
      <c r="W776" s="200">
        <v>0</v>
      </c>
      <c r="X776" s="219" t="s">
        <v>1728</v>
      </c>
      <c r="Y776" s="205">
        <v>514.4</v>
      </c>
      <c r="Z776" s="200">
        <v>514.39</v>
      </c>
      <c r="AA776" s="180" t="s">
        <v>39</v>
      </c>
      <c r="AB776" s="209" t="s">
        <v>1729</v>
      </c>
    </row>
    <row r="777" spans="1:28" ht="15.75" customHeight="1" x14ac:dyDescent="0.2">
      <c r="A777" s="208">
        <v>42775</v>
      </c>
      <c r="B777" s="181"/>
      <c r="C777" s="180" t="s">
        <v>4222</v>
      </c>
      <c r="D777" s="220" t="s">
        <v>288</v>
      </c>
      <c r="E777" s="181" t="s">
        <v>1730</v>
      </c>
      <c r="F777" s="181" t="s">
        <v>289</v>
      </c>
      <c r="G777" s="135" t="s">
        <v>187</v>
      </c>
      <c r="H777" s="180" t="s">
        <v>4234</v>
      </c>
      <c r="I777" s="190">
        <v>42783</v>
      </c>
      <c r="J777" s="180" t="s">
        <v>30</v>
      </c>
      <c r="K777" s="163"/>
      <c r="L777" s="181"/>
      <c r="M777" s="180" t="s">
        <v>190</v>
      </c>
      <c r="N777" s="180" t="s">
        <v>4241</v>
      </c>
      <c r="O777" s="163"/>
      <c r="P777" s="181"/>
      <c r="Q777" s="222"/>
      <c r="R777" s="220"/>
      <c r="S777" s="190">
        <v>42775</v>
      </c>
      <c r="T777" s="181"/>
      <c r="U777" s="181"/>
      <c r="V777" s="193">
        <v>1139.2913610000001</v>
      </c>
      <c r="W777" s="200">
        <v>0</v>
      </c>
      <c r="X777" s="219" t="s">
        <v>1728</v>
      </c>
      <c r="Y777" s="205">
        <v>0</v>
      </c>
      <c r="Z777" s="200">
        <v>1139.2913610000001</v>
      </c>
      <c r="AA777" s="180" t="s">
        <v>39</v>
      </c>
      <c r="AB777" s="209" t="s">
        <v>1729</v>
      </c>
    </row>
    <row r="778" spans="1:28" ht="15.75" customHeight="1" x14ac:dyDescent="0.2">
      <c r="A778" s="208">
        <v>42773</v>
      </c>
      <c r="B778" s="181"/>
      <c r="C778" s="180" t="s">
        <v>4223</v>
      </c>
      <c r="D778" s="220" t="s">
        <v>288</v>
      </c>
      <c r="E778" s="181" t="s">
        <v>1730</v>
      </c>
      <c r="F778" s="181" t="s">
        <v>289</v>
      </c>
      <c r="G778" s="135" t="s">
        <v>187</v>
      </c>
      <c r="H778" s="180" t="s">
        <v>4235</v>
      </c>
      <c r="I778" s="190">
        <v>42781</v>
      </c>
      <c r="J778" s="180" t="s">
        <v>30</v>
      </c>
      <c r="K778" s="163" t="s">
        <v>31</v>
      </c>
      <c r="L778" s="181"/>
      <c r="M778" s="180" t="s">
        <v>186</v>
      </c>
      <c r="N778" s="180" t="s">
        <v>4242</v>
      </c>
      <c r="O778" s="163" t="s">
        <v>37</v>
      </c>
      <c r="P778" s="181" t="s">
        <v>578</v>
      </c>
      <c r="Q778" s="222"/>
      <c r="R778" s="220"/>
      <c r="S778" s="190">
        <v>42773</v>
      </c>
      <c r="T778" s="181"/>
      <c r="U778" s="181"/>
      <c r="V778" s="193">
        <v>1139.2913610000001</v>
      </c>
      <c r="W778" s="200">
        <v>0</v>
      </c>
      <c r="X778" s="219" t="s">
        <v>1728</v>
      </c>
      <c r="Y778" s="205">
        <v>569.65</v>
      </c>
      <c r="Z778" s="200">
        <v>569.64</v>
      </c>
      <c r="AA778" s="180" t="s">
        <v>39</v>
      </c>
      <c r="AB778" s="209" t="s">
        <v>1729</v>
      </c>
    </row>
    <row r="779" spans="1:28" ht="15.75" customHeight="1" x14ac:dyDescent="0.2">
      <c r="A779" s="208">
        <v>42753</v>
      </c>
      <c r="B779" s="181"/>
      <c r="C779" s="180" t="s">
        <v>4224</v>
      </c>
      <c r="D779" s="220" t="s">
        <v>288</v>
      </c>
      <c r="E779" s="181" t="s">
        <v>1730</v>
      </c>
      <c r="F779" s="181" t="s">
        <v>289</v>
      </c>
      <c r="G779" s="135" t="s">
        <v>187</v>
      </c>
      <c r="H779" s="180" t="s">
        <v>3444</v>
      </c>
      <c r="I779" s="190">
        <v>42761</v>
      </c>
      <c r="J779" s="180" t="s">
        <v>36</v>
      </c>
      <c r="K779" s="163"/>
      <c r="L779" s="181"/>
      <c r="M779" s="180"/>
      <c r="N779" s="180"/>
      <c r="O779" s="163"/>
      <c r="P779" s="181"/>
      <c r="Q779" s="222"/>
      <c r="R779" s="220"/>
      <c r="S779" s="190">
        <v>42753</v>
      </c>
      <c r="T779" s="181"/>
      <c r="U779" s="181"/>
      <c r="V779" s="193">
        <v>1139.2913610000001</v>
      </c>
      <c r="W779" s="200">
        <v>0</v>
      </c>
      <c r="X779" s="219" t="s">
        <v>1728</v>
      </c>
      <c r="Y779" s="205">
        <v>0</v>
      </c>
      <c r="Z779" s="200">
        <v>0</v>
      </c>
      <c r="AA779" s="180" t="s">
        <v>39</v>
      </c>
      <c r="AB779" s="209" t="s">
        <v>1729</v>
      </c>
    </row>
    <row r="780" spans="1:28" ht="15.75" customHeight="1" x14ac:dyDescent="0.2">
      <c r="A780" s="208">
        <v>42817</v>
      </c>
      <c r="B780" s="181"/>
      <c r="C780" s="180" t="s">
        <v>4225</v>
      </c>
      <c r="D780" s="220" t="s">
        <v>288</v>
      </c>
      <c r="E780" s="181" t="s">
        <v>1727</v>
      </c>
      <c r="F780" s="181" t="s">
        <v>4255</v>
      </c>
      <c r="G780" s="135" t="s">
        <v>187</v>
      </c>
      <c r="H780" s="180" t="s">
        <v>3432</v>
      </c>
      <c r="I780" s="190">
        <v>42844</v>
      </c>
      <c r="J780" s="180" t="s">
        <v>36</v>
      </c>
      <c r="K780" s="163"/>
      <c r="L780" s="181"/>
      <c r="M780" s="180"/>
      <c r="N780" s="180"/>
      <c r="O780" s="163"/>
      <c r="P780" s="181"/>
      <c r="Q780" s="222"/>
      <c r="R780" s="220"/>
      <c r="S780" s="190">
        <v>42817</v>
      </c>
      <c r="T780" s="181"/>
      <c r="U780" s="181"/>
      <c r="V780" s="193">
        <v>2209.9966199999999</v>
      </c>
      <c r="W780" s="200">
        <v>0</v>
      </c>
      <c r="X780" s="219" t="s">
        <v>1728</v>
      </c>
      <c r="Y780" s="205">
        <v>0</v>
      </c>
      <c r="Z780" s="200">
        <v>0</v>
      </c>
      <c r="AA780" s="180" t="s">
        <v>39</v>
      </c>
      <c r="AB780" s="209" t="s">
        <v>1729</v>
      </c>
    </row>
    <row r="781" spans="1:28" ht="15.75" customHeight="1" x14ac:dyDescent="0.2">
      <c r="A781" s="208">
        <v>42814</v>
      </c>
      <c r="B781" s="181"/>
      <c r="C781" s="180" t="s">
        <v>4226</v>
      </c>
      <c r="D781" s="220" t="s">
        <v>288</v>
      </c>
      <c r="E781" s="181" t="s">
        <v>1730</v>
      </c>
      <c r="F781" s="181" t="s">
        <v>289</v>
      </c>
      <c r="G781" s="135" t="s">
        <v>187</v>
      </c>
      <c r="H781" s="180" t="s">
        <v>4236</v>
      </c>
      <c r="I781" s="190">
        <v>42823</v>
      </c>
      <c r="J781" s="180" t="s">
        <v>30</v>
      </c>
      <c r="K781" s="163"/>
      <c r="L781" s="181"/>
      <c r="M781" s="180" t="s">
        <v>188</v>
      </c>
      <c r="N781" s="180" t="s">
        <v>4243</v>
      </c>
      <c r="O781" s="163" t="s">
        <v>32</v>
      </c>
      <c r="P781" s="181"/>
      <c r="Q781" s="222"/>
      <c r="R781" s="220"/>
      <c r="S781" s="190">
        <v>42814</v>
      </c>
      <c r="T781" s="181"/>
      <c r="U781" s="181"/>
      <c r="V781" s="193">
        <v>1139.2913610000001</v>
      </c>
      <c r="W781" s="200">
        <v>0</v>
      </c>
      <c r="X781" s="219" t="s">
        <v>1728</v>
      </c>
      <c r="Y781" s="205">
        <v>0</v>
      </c>
      <c r="Z781" s="200">
        <v>1139.2913610000001</v>
      </c>
      <c r="AA781" s="180" t="s">
        <v>39</v>
      </c>
      <c r="AB781" s="209" t="s">
        <v>1729</v>
      </c>
    </row>
    <row r="782" spans="1:28" ht="15.75" customHeight="1" x14ac:dyDescent="0.2">
      <c r="A782" s="208">
        <v>42809</v>
      </c>
      <c r="B782" s="181"/>
      <c r="C782" s="180" t="s">
        <v>4227</v>
      </c>
      <c r="D782" s="220" t="s">
        <v>288</v>
      </c>
      <c r="E782" s="181" t="s">
        <v>1730</v>
      </c>
      <c r="F782" s="181" t="s">
        <v>289</v>
      </c>
      <c r="G782" s="135" t="s">
        <v>187</v>
      </c>
      <c r="H782" s="180" t="s">
        <v>4237</v>
      </c>
      <c r="I782" s="190">
        <v>42817</v>
      </c>
      <c r="J782" s="180" t="s">
        <v>30</v>
      </c>
      <c r="K782" s="163" t="s">
        <v>31</v>
      </c>
      <c r="L782" s="181"/>
      <c r="M782" s="180" t="s">
        <v>190</v>
      </c>
      <c r="N782" s="180"/>
      <c r="O782" s="163" t="s">
        <v>37</v>
      </c>
      <c r="P782" s="181" t="s">
        <v>252</v>
      </c>
      <c r="Q782" s="222"/>
      <c r="R782" s="220"/>
      <c r="S782" s="190">
        <v>42809</v>
      </c>
      <c r="T782" s="181"/>
      <c r="U782" s="181"/>
      <c r="V782" s="193">
        <v>1139.2913610000001</v>
      </c>
      <c r="W782" s="200">
        <v>0</v>
      </c>
      <c r="X782" s="219" t="s">
        <v>1728</v>
      </c>
      <c r="Y782" s="205">
        <v>569.65</v>
      </c>
      <c r="Z782" s="200">
        <v>569.64</v>
      </c>
      <c r="AA782" s="180" t="s">
        <v>39</v>
      </c>
      <c r="AB782" s="209" t="s">
        <v>1729</v>
      </c>
    </row>
    <row r="783" spans="1:28" ht="15.75" customHeight="1" x14ac:dyDescent="0.2">
      <c r="A783" s="208">
        <v>42179</v>
      </c>
      <c r="B783" s="181"/>
      <c r="C783" s="180" t="s">
        <v>534</v>
      </c>
      <c r="D783" s="169" t="s">
        <v>535</v>
      </c>
      <c r="E783" s="169" t="s">
        <v>536</v>
      </c>
      <c r="F783" s="169" t="s">
        <v>537</v>
      </c>
      <c r="G783" s="135" t="s">
        <v>187</v>
      </c>
      <c r="H783" s="180" t="s">
        <v>538</v>
      </c>
      <c r="I783" s="190">
        <v>42369</v>
      </c>
      <c r="J783" s="180" t="s">
        <v>36</v>
      </c>
      <c r="K783" s="221"/>
      <c r="L783" s="181"/>
      <c r="M783" s="180"/>
      <c r="N783" s="180" t="s">
        <v>254</v>
      </c>
      <c r="O783" s="169"/>
      <c r="P783" s="171"/>
      <c r="Q783" s="169"/>
      <c r="R783" s="171"/>
      <c r="S783" s="190">
        <v>42468</v>
      </c>
      <c r="T783" s="181"/>
      <c r="U783" s="181"/>
      <c r="V783" s="193">
        <v>1572.89</v>
      </c>
      <c r="W783" s="200">
        <v>0</v>
      </c>
      <c r="X783" s="219"/>
      <c r="Y783" s="205">
        <v>0</v>
      </c>
      <c r="Z783" s="200">
        <v>0</v>
      </c>
      <c r="AA783" s="180" t="s">
        <v>39</v>
      </c>
      <c r="AB783" s="209"/>
    </row>
    <row r="784" spans="1:28" ht="15.75" customHeight="1" x14ac:dyDescent="0.2">
      <c r="A784" s="208">
        <v>42290</v>
      </c>
      <c r="B784" s="181"/>
      <c r="C784" s="180" t="s">
        <v>1179</v>
      </c>
      <c r="D784" s="163" t="s">
        <v>291</v>
      </c>
      <c r="E784" s="163" t="s">
        <v>1180</v>
      </c>
      <c r="F784" s="163" t="s">
        <v>1181</v>
      </c>
      <c r="G784" s="135" t="s">
        <v>187</v>
      </c>
      <c r="H784" s="180" t="s">
        <v>1182</v>
      </c>
      <c r="I784" s="190">
        <v>42309</v>
      </c>
      <c r="J784" s="180" t="s">
        <v>36</v>
      </c>
      <c r="K784" s="221"/>
      <c r="L784" s="181"/>
      <c r="M784" s="180"/>
      <c r="N784" s="180" t="s">
        <v>254</v>
      </c>
      <c r="O784" s="163"/>
      <c r="P784" s="164"/>
      <c r="Q784" s="163"/>
      <c r="R784" s="164"/>
      <c r="S784" s="190">
        <v>42494</v>
      </c>
      <c r="T784" s="181"/>
      <c r="U784" s="181"/>
      <c r="V784" s="193">
        <v>1362.46</v>
      </c>
      <c r="W784" s="200">
        <v>0</v>
      </c>
      <c r="X784" s="219"/>
      <c r="Y784" s="205">
        <v>0</v>
      </c>
      <c r="Z784" s="200">
        <v>0</v>
      </c>
      <c r="AA784" s="180" t="s">
        <v>39</v>
      </c>
      <c r="AB784" s="209"/>
    </row>
    <row r="785" spans="1:28" ht="15.75" customHeight="1" x14ac:dyDescent="0.2">
      <c r="A785" s="208">
        <v>42290</v>
      </c>
      <c r="B785" s="181"/>
      <c r="C785" s="180" t="s">
        <v>1193</v>
      </c>
      <c r="D785" s="163" t="s">
        <v>291</v>
      </c>
      <c r="E785" s="163" t="s">
        <v>1194</v>
      </c>
      <c r="F785" s="163" t="s">
        <v>1195</v>
      </c>
      <c r="G785" s="135" t="s">
        <v>187</v>
      </c>
      <c r="H785" s="180" t="s">
        <v>1196</v>
      </c>
      <c r="I785" s="190">
        <v>42303</v>
      </c>
      <c r="J785" s="180" t="s">
        <v>36</v>
      </c>
      <c r="K785" s="221"/>
      <c r="L785" s="181"/>
      <c r="M785" s="180"/>
      <c r="N785" s="180" t="s">
        <v>254</v>
      </c>
      <c r="O785" s="163"/>
      <c r="P785" s="164"/>
      <c r="Q785" s="163"/>
      <c r="R785" s="164"/>
      <c r="S785" s="190">
        <v>42480</v>
      </c>
      <c r="T785" s="181"/>
      <c r="U785" s="181"/>
      <c r="V785" s="193">
        <v>1614.89</v>
      </c>
      <c r="W785" s="200">
        <v>0</v>
      </c>
      <c r="X785" s="219"/>
      <c r="Y785" s="205">
        <v>0</v>
      </c>
      <c r="Z785" s="200">
        <v>0</v>
      </c>
      <c r="AA785" s="180" t="s">
        <v>39</v>
      </c>
      <c r="AB785" s="209"/>
    </row>
    <row r="786" spans="1:28" ht="15.75" customHeight="1" x14ac:dyDescent="0.2">
      <c r="A786" s="208">
        <v>42307</v>
      </c>
      <c r="B786" s="181"/>
      <c r="C786" s="180" t="s">
        <v>1202</v>
      </c>
      <c r="D786" s="163" t="s">
        <v>291</v>
      </c>
      <c r="E786" s="163" t="s">
        <v>1203</v>
      </c>
      <c r="F786" s="163" t="s">
        <v>1204</v>
      </c>
      <c r="G786" s="135" t="s">
        <v>187</v>
      </c>
      <c r="H786" s="180" t="s">
        <v>1205</v>
      </c>
      <c r="I786" s="190">
        <v>42339</v>
      </c>
      <c r="J786" s="180" t="s">
        <v>36</v>
      </c>
      <c r="K786" s="221"/>
      <c r="L786" s="181"/>
      <c r="M786" s="180"/>
      <c r="N786" s="180" t="s">
        <v>254</v>
      </c>
      <c r="O786" s="163"/>
      <c r="P786" s="164"/>
      <c r="Q786" s="163"/>
      <c r="R786" s="164"/>
      <c r="S786" s="190">
        <v>42488</v>
      </c>
      <c r="T786" s="181"/>
      <c r="U786" s="181"/>
      <c r="V786" s="193">
        <v>918.74</v>
      </c>
      <c r="W786" s="200">
        <v>0</v>
      </c>
      <c r="X786" s="219"/>
      <c r="Y786" s="205">
        <v>0</v>
      </c>
      <c r="Z786" s="200">
        <v>0</v>
      </c>
      <c r="AA786" s="180" t="s">
        <v>39</v>
      </c>
      <c r="AB786" s="209"/>
    </row>
    <row r="787" spans="1:28" ht="15.75" customHeight="1" x14ac:dyDescent="0.2">
      <c r="A787" s="208">
        <v>42307</v>
      </c>
      <c r="B787" s="181"/>
      <c r="C787" s="180" t="s">
        <v>1206</v>
      </c>
      <c r="D787" s="163" t="s">
        <v>291</v>
      </c>
      <c r="E787" s="163" t="s">
        <v>872</v>
      </c>
      <c r="F787" s="163" t="s">
        <v>873</v>
      </c>
      <c r="G787" s="135" t="s">
        <v>187</v>
      </c>
      <c r="H787" s="180" t="s">
        <v>1207</v>
      </c>
      <c r="I787" s="190">
        <v>42327</v>
      </c>
      <c r="J787" s="180" t="s">
        <v>36</v>
      </c>
      <c r="K787" s="221"/>
      <c r="L787" s="181"/>
      <c r="M787" s="180"/>
      <c r="N787" s="180"/>
      <c r="O787" s="163" t="s">
        <v>48</v>
      </c>
      <c r="P787" s="164"/>
      <c r="Q787" s="163"/>
      <c r="R787" s="164"/>
      <c r="S787" s="190">
        <v>42501</v>
      </c>
      <c r="T787" s="181"/>
      <c r="U787" s="181"/>
      <c r="V787" s="193">
        <v>1420.96</v>
      </c>
      <c r="W787" s="200">
        <v>0</v>
      </c>
      <c r="X787" s="219"/>
      <c r="Y787" s="205">
        <v>0</v>
      </c>
      <c r="Z787" s="200">
        <v>0</v>
      </c>
      <c r="AA787" s="180" t="s">
        <v>39</v>
      </c>
      <c r="AB787" s="209"/>
    </row>
    <row r="788" spans="1:28" ht="15.75" customHeight="1" x14ac:dyDescent="0.2">
      <c r="A788" s="208">
        <v>42592</v>
      </c>
      <c r="B788" s="181"/>
      <c r="C788" s="180" t="s">
        <v>1813</v>
      </c>
      <c r="D788" s="167" t="s">
        <v>291</v>
      </c>
      <c r="E788" s="167" t="s">
        <v>1814</v>
      </c>
      <c r="F788" s="167" t="s">
        <v>1815</v>
      </c>
      <c r="G788" s="135" t="s">
        <v>187</v>
      </c>
      <c r="H788" s="180" t="s">
        <v>1816</v>
      </c>
      <c r="I788" s="190">
        <v>42332</v>
      </c>
      <c r="J788" s="180" t="s">
        <v>36</v>
      </c>
      <c r="K788" s="221"/>
      <c r="L788" s="181"/>
      <c r="M788" s="180"/>
      <c r="N788" s="180"/>
      <c r="O788" s="167"/>
      <c r="P788" s="167"/>
      <c r="Q788" s="167"/>
      <c r="R788" s="167"/>
      <c r="S788" s="190">
        <v>42693</v>
      </c>
      <c r="T788" s="181"/>
      <c r="U788" s="181"/>
      <c r="V788" s="193">
        <v>1420.96</v>
      </c>
      <c r="W788" s="200">
        <v>0</v>
      </c>
      <c r="X788" s="178" t="s">
        <v>4246</v>
      </c>
      <c r="Y788" s="205">
        <v>0</v>
      </c>
      <c r="Z788" s="200">
        <v>0</v>
      </c>
      <c r="AA788" s="180" t="s">
        <v>39</v>
      </c>
      <c r="AB788" s="209"/>
    </row>
    <row r="789" spans="1:28" ht="15.75" customHeight="1" x14ac:dyDescent="0.2">
      <c r="A789" s="208">
        <v>42317</v>
      </c>
      <c r="B789" s="181"/>
      <c r="C789" s="180" t="s">
        <v>551</v>
      </c>
      <c r="D789" s="163" t="s">
        <v>284</v>
      </c>
      <c r="E789" s="163" t="s">
        <v>362</v>
      </c>
      <c r="F789" s="163" t="s">
        <v>363</v>
      </c>
      <c r="G789" s="135" t="s">
        <v>187</v>
      </c>
      <c r="H789" s="180" t="s">
        <v>552</v>
      </c>
      <c r="I789" s="190">
        <v>42346</v>
      </c>
      <c r="J789" s="180" t="s">
        <v>36</v>
      </c>
      <c r="K789" s="221"/>
      <c r="L789" s="181"/>
      <c r="M789" s="180"/>
      <c r="N789" s="180" t="s">
        <v>254</v>
      </c>
      <c r="O789" s="163"/>
      <c r="P789" s="164"/>
      <c r="Q789" s="163"/>
      <c r="R789" s="164"/>
      <c r="S789" s="190">
        <v>42524</v>
      </c>
      <c r="T789" s="181"/>
      <c r="U789" s="181"/>
      <c r="V789" s="193">
        <v>988.65</v>
      </c>
      <c r="W789" s="200">
        <v>0</v>
      </c>
      <c r="X789" s="219"/>
      <c r="Y789" s="205">
        <v>0</v>
      </c>
      <c r="Z789" s="200">
        <v>0</v>
      </c>
      <c r="AA789" s="180" t="s">
        <v>39</v>
      </c>
      <c r="AB789" s="209"/>
    </row>
    <row r="790" spans="1:28" ht="15.75" customHeight="1" x14ac:dyDescent="0.2">
      <c r="A790" s="208">
        <v>42320</v>
      </c>
      <c r="B790" s="181"/>
      <c r="C790" s="180" t="s">
        <v>559</v>
      </c>
      <c r="D790" s="163" t="s">
        <v>560</v>
      </c>
      <c r="E790" s="163" t="s">
        <v>561</v>
      </c>
      <c r="F790" s="163" t="s">
        <v>562</v>
      </c>
      <c r="G790" s="135" t="s">
        <v>187</v>
      </c>
      <c r="H790" s="180" t="s">
        <v>563</v>
      </c>
      <c r="I790" s="190">
        <v>42326</v>
      </c>
      <c r="J790" s="180" t="s">
        <v>31</v>
      </c>
      <c r="K790" s="221"/>
      <c r="L790" s="181"/>
      <c r="M790" s="180" t="s">
        <v>37</v>
      </c>
      <c r="N790" s="180" t="s">
        <v>564</v>
      </c>
      <c r="O790" s="163"/>
      <c r="P790" s="164"/>
      <c r="Q790" s="163"/>
      <c r="R790" s="164"/>
      <c r="S790" s="190">
        <v>42467</v>
      </c>
      <c r="T790" s="181"/>
      <c r="U790" s="181"/>
      <c r="V790" s="193">
        <v>2504.6999999999998</v>
      </c>
      <c r="W790" s="200">
        <v>0</v>
      </c>
      <c r="X790" s="219"/>
      <c r="Y790" s="205">
        <v>2504.6999999999998</v>
      </c>
      <c r="Z790" s="200">
        <v>0</v>
      </c>
      <c r="AA790" s="180" t="s">
        <v>39</v>
      </c>
      <c r="AB790" s="209"/>
    </row>
    <row r="791" spans="1:28" ht="15.75" customHeight="1" x14ac:dyDescent="0.2">
      <c r="A791" s="208">
        <v>42342</v>
      </c>
      <c r="B791" s="181"/>
      <c r="C791" s="180" t="s">
        <v>1216</v>
      </c>
      <c r="D791" s="163" t="s">
        <v>291</v>
      </c>
      <c r="E791" s="163" t="s">
        <v>1217</v>
      </c>
      <c r="F791" s="163" t="s">
        <v>1218</v>
      </c>
      <c r="G791" s="135" t="s">
        <v>187</v>
      </c>
      <c r="H791" s="180" t="s">
        <v>1219</v>
      </c>
      <c r="I791" s="190">
        <v>42384</v>
      </c>
      <c r="J791" s="180" t="s">
        <v>36</v>
      </c>
      <c r="K791" s="221"/>
      <c r="L791" s="181"/>
      <c r="M791" s="180"/>
      <c r="N791" s="180" t="s">
        <v>254</v>
      </c>
      <c r="O791" s="163"/>
      <c r="P791" s="164"/>
      <c r="Q791" s="163"/>
      <c r="R791" s="164"/>
      <c r="S791" s="190">
        <v>42501</v>
      </c>
      <c r="T791" s="181"/>
      <c r="U791" s="181"/>
      <c r="V791" s="193">
        <v>1420.96</v>
      </c>
      <c r="W791" s="200">
        <v>0</v>
      </c>
      <c r="X791" s="219"/>
      <c r="Y791" s="205">
        <v>0</v>
      </c>
      <c r="Z791" s="200">
        <v>0</v>
      </c>
      <c r="AA791" s="180" t="s">
        <v>39</v>
      </c>
      <c r="AB791" s="209"/>
    </row>
    <row r="792" spans="1:28" ht="15.75" customHeight="1" x14ac:dyDescent="0.2">
      <c r="A792" s="208">
        <v>42597</v>
      </c>
      <c r="B792" s="181"/>
      <c r="C792" s="180" t="s">
        <v>1823</v>
      </c>
      <c r="D792" s="167" t="s">
        <v>291</v>
      </c>
      <c r="E792" s="167" t="s">
        <v>1824</v>
      </c>
      <c r="F792" s="167" t="s">
        <v>1825</v>
      </c>
      <c r="G792" s="135" t="s">
        <v>187</v>
      </c>
      <c r="H792" s="180" t="s">
        <v>1826</v>
      </c>
      <c r="I792" s="190">
        <v>42437</v>
      </c>
      <c r="J792" s="180" t="s">
        <v>36</v>
      </c>
      <c r="K792" s="221"/>
      <c r="L792" s="181"/>
      <c r="M792" s="180"/>
      <c r="N792" s="180"/>
      <c r="O792" s="167"/>
      <c r="P792" s="167"/>
      <c r="Q792" s="167"/>
      <c r="R792" s="167"/>
      <c r="S792" s="190">
        <v>42703</v>
      </c>
      <c r="T792" s="181"/>
      <c r="U792" s="181"/>
      <c r="V792" s="193">
        <v>1008.54</v>
      </c>
      <c r="W792" s="200">
        <v>0</v>
      </c>
      <c r="X792" s="178" t="s">
        <v>4246</v>
      </c>
      <c r="Y792" s="205">
        <v>0</v>
      </c>
      <c r="Z792" s="200">
        <v>0</v>
      </c>
      <c r="AA792" s="180" t="s">
        <v>39</v>
      </c>
      <c r="AB792" s="209"/>
    </row>
    <row r="793" spans="1:28" ht="15.75" customHeight="1" x14ac:dyDescent="0.2">
      <c r="A793" s="208">
        <v>42326</v>
      </c>
      <c r="B793" s="181"/>
      <c r="C793" s="180" t="s">
        <v>1473</v>
      </c>
      <c r="D793" s="163" t="s">
        <v>265</v>
      </c>
      <c r="E793" s="169" t="s">
        <v>926</v>
      </c>
      <c r="F793" s="169" t="s">
        <v>1474</v>
      </c>
      <c r="G793" s="135" t="s">
        <v>187</v>
      </c>
      <c r="H793" s="180" t="s">
        <v>1475</v>
      </c>
      <c r="I793" s="190">
        <v>42369</v>
      </c>
      <c r="J793" s="180" t="s">
        <v>31</v>
      </c>
      <c r="K793" s="221"/>
      <c r="L793" s="181"/>
      <c r="M793" s="180" t="s">
        <v>1476</v>
      </c>
      <c r="N793" s="180">
        <v>13060</v>
      </c>
      <c r="O793" s="170"/>
      <c r="P793" s="167"/>
      <c r="Q793" s="167"/>
      <c r="R793" s="167"/>
      <c r="S793" s="190">
        <v>42566</v>
      </c>
      <c r="T793" s="181"/>
      <c r="U793" s="181"/>
      <c r="V793" s="193">
        <v>1256.74</v>
      </c>
      <c r="W793" s="200">
        <v>0</v>
      </c>
      <c r="X793" s="219" t="s">
        <v>254</v>
      </c>
      <c r="Y793" s="205">
        <v>1256.74</v>
      </c>
      <c r="Z793" s="200">
        <v>0</v>
      </c>
      <c r="AA793" s="180" t="s">
        <v>185</v>
      </c>
      <c r="AB793" s="209"/>
    </row>
    <row r="794" spans="1:28" ht="15.75" customHeight="1" x14ac:dyDescent="0.2">
      <c r="A794" s="208">
        <v>42384</v>
      </c>
      <c r="B794" s="181"/>
      <c r="C794" s="180" t="s">
        <v>549</v>
      </c>
      <c r="D794" s="163" t="s">
        <v>499</v>
      </c>
      <c r="E794" s="163" t="s">
        <v>500</v>
      </c>
      <c r="F794" s="163" t="s">
        <v>501</v>
      </c>
      <c r="G794" s="135" t="s">
        <v>187</v>
      </c>
      <c r="H794" s="180" t="s">
        <v>550</v>
      </c>
      <c r="I794" s="190">
        <v>42401</v>
      </c>
      <c r="J794" s="180" t="s">
        <v>36</v>
      </c>
      <c r="K794" s="221"/>
      <c r="L794" s="181"/>
      <c r="M794" s="180"/>
      <c r="N794" s="180"/>
      <c r="O794" s="163" t="s">
        <v>48</v>
      </c>
      <c r="P794" s="164"/>
      <c r="Q794" s="163"/>
      <c r="R794" s="164"/>
      <c r="S794" s="190">
        <v>42468</v>
      </c>
      <c r="T794" s="181"/>
      <c r="U794" s="181"/>
      <c r="V794" s="193">
        <v>1312.66</v>
      </c>
      <c r="W794" s="200">
        <v>0</v>
      </c>
      <c r="X794" s="219"/>
      <c r="Y794" s="205">
        <v>0</v>
      </c>
      <c r="Z794" s="200">
        <v>0</v>
      </c>
      <c r="AA794" s="180" t="s">
        <v>4077</v>
      </c>
      <c r="AB794" s="209"/>
    </row>
    <row r="795" spans="1:28" ht="15.75" customHeight="1" x14ac:dyDescent="0.2">
      <c r="A795" s="208">
        <v>42382</v>
      </c>
      <c r="B795" s="181"/>
      <c r="C795" s="180" t="s">
        <v>3343</v>
      </c>
      <c r="D795" s="163" t="s">
        <v>249</v>
      </c>
      <c r="E795" s="163" t="s">
        <v>319</v>
      </c>
      <c r="F795" s="163" t="s">
        <v>946</v>
      </c>
      <c r="G795" s="135" t="s">
        <v>187</v>
      </c>
      <c r="H795" s="180" t="s">
        <v>3344</v>
      </c>
      <c r="I795" s="190">
        <v>42390</v>
      </c>
      <c r="J795" s="180" t="s">
        <v>31</v>
      </c>
      <c r="K795" s="221"/>
      <c r="L795" s="181"/>
      <c r="M795" s="180" t="s">
        <v>37</v>
      </c>
      <c r="N795" s="180" t="s">
        <v>1713</v>
      </c>
      <c r="O795" s="163"/>
      <c r="P795" s="167"/>
      <c r="Q795" s="167"/>
      <c r="R795" s="167"/>
      <c r="S795" s="190">
        <v>42599</v>
      </c>
      <c r="T795" s="181"/>
      <c r="U795" s="181"/>
      <c r="V795" s="193">
        <v>1593.2</v>
      </c>
      <c r="W795" s="200">
        <v>0</v>
      </c>
      <c r="X795" s="219" t="s">
        <v>254</v>
      </c>
      <c r="Y795" s="205">
        <v>1593.2</v>
      </c>
      <c r="Z795" s="200">
        <v>0</v>
      </c>
      <c r="AA795" s="180" t="s">
        <v>39</v>
      </c>
      <c r="AB795" s="209"/>
    </row>
    <row r="796" spans="1:28" ht="15.75" customHeight="1" x14ac:dyDescent="0.2">
      <c r="A796" s="208">
        <v>42391</v>
      </c>
      <c r="B796" s="181"/>
      <c r="C796" s="180" t="s">
        <v>570</v>
      </c>
      <c r="D796" s="163" t="s">
        <v>291</v>
      </c>
      <c r="E796" s="163" t="s">
        <v>571</v>
      </c>
      <c r="F796" s="163" t="s">
        <v>572</v>
      </c>
      <c r="G796" s="135" t="s">
        <v>187</v>
      </c>
      <c r="H796" s="180" t="s">
        <v>573</v>
      </c>
      <c r="I796" s="190">
        <v>42405</v>
      </c>
      <c r="J796" s="180" t="s">
        <v>36</v>
      </c>
      <c r="K796" s="221"/>
      <c r="L796" s="181"/>
      <c r="M796" s="180"/>
      <c r="N796" s="180"/>
      <c r="O796" s="163" t="s">
        <v>48</v>
      </c>
      <c r="P796" s="164"/>
      <c r="Q796" s="163"/>
      <c r="R796" s="164"/>
      <c r="S796" s="190">
        <v>42517</v>
      </c>
      <c r="T796" s="181"/>
      <c r="U796" s="181"/>
      <c r="V796" s="193">
        <v>1420.96</v>
      </c>
      <c r="W796" s="200">
        <v>0</v>
      </c>
      <c r="X796" s="219"/>
      <c r="Y796" s="205">
        <v>0</v>
      </c>
      <c r="Z796" s="200">
        <v>0</v>
      </c>
      <c r="AA796" s="180" t="s">
        <v>39</v>
      </c>
      <c r="AB796" s="209"/>
    </row>
    <row r="797" spans="1:28" ht="15.75" customHeight="1" x14ac:dyDescent="0.2">
      <c r="A797" s="208">
        <v>42397</v>
      </c>
      <c r="B797" s="181"/>
      <c r="C797" s="180" t="s">
        <v>1227</v>
      </c>
      <c r="D797" s="163" t="s">
        <v>291</v>
      </c>
      <c r="E797" s="163" t="s">
        <v>1228</v>
      </c>
      <c r="F797" s="163" t="s">
        <v>1229</v>
      </c>
      <c r="G797" s="135" t="s">
        <v>187</v>
      </c>
      <c r="H797" s="180" t="s">
        <v>1230</v>
      </c>
      <c r="I797" s="190">
        <v>42404</v>
      </c>
      <c r="J797" s="180" t="s">
        <v>36</v>
      </c>
      <c r="K797" s="221"/>
      <c r="L797" s="181"/>
      <c r="M797" s="180"/>
      <c r="N797" s="180"/>
      <c r="O797" s="163"/>
      <c r="P797" s="164"/>
      <c r="Q797" s="163" t="s">
        <v>48</v>
      </c>
      <c r="R797" s="164"/>
      <c r="S797" s="190">
        <v>42472</v>
      </c>
      <c r="T797" s="181"/>
      <c r="U797" s="181"/>
      <c r="V797" s="193">
        <v>1420.96</v>
      </c>
      <c r="W797" s="200">
        <v>0</v>
      </c>
      <c r="X797" s="219"/>
      <c r="Y797" s="205">
        <v>0</v>
      </c>
      <c r="Z797" s="200">
        <v>0</v>
      </c>
      <c r="AA797" s="180" t="s">
        <v>39</v>
      </c>
      <c r="AB797" s="209"/>
    </row>
    <row r="798" spans="1:28" ht="15.75" customHeight="1" x14ac:dyDescent="0.2">
      <c r="A798" s="208">
        <v>42396</v>
      </c>
      <c r="B798" s="181"/>
      <c r="C798" s="180" t="s">
        <v>1231</v>
      </c>
      <c r="D798" s="163" t="s">
        <v>1232</v>
      </c>
      <c r="E798" s="163" t="s">
        <v>1233</v>
      </c>
      <c r="F798" s="163" t="s">
        <v>1064</v>
      </c>
      <c r="G798" s="135" t="s">
        <v>187</v>
      </c>
      <c r="H798" s="180" t="s">
        <v>1234</v>
      </c>
      <c r="I798" s="190">
        <v>42417</v>
      </c>
      <c r="J798" s="180" t="s">
        <v>31</v>
      </c>
      <c r="K798" s="221"/>
      <c r="L798" s="181"/>
      <c r="M798" s="180" t="s">
        <v>37</v>
      </c>
      <c r="N798" s="180" t="s">
        <v>280</v>
      </c>
      <c r="O798" s="163" t="s">
        <v>48</v>
      </c>
      <c r="P798" s="164"/>
      <c r="Q798" s="163"/>
      <c r="R798" s="164"/>
      <c r="S798" s="190">
        <v>42467</v>
      </c>
      <c r="T798" s="181"/>
      <c r="U798" s="181"/>
      <c r="V798" s="193">
        <v>2152.2199999999998</v>
      </c>
      <c r="W798" s="200">
        <v>0</v>
      </c>
      <c r="X798" s="219"/>
      <c r="Y798" s="205">
        <v>2152.2199999999998</v>
      </c>
      <c r="Z798" s="200">
        <v>0</v>
      </c>
      <c r="AA798" s="180" t="s">
        <v>4077</v>
      </c>
      <c r="AB798" s="209"/>
    </row>
    <row r="799" spans="1:28" ht="15.75" customHeight="1" x14ac:dyDescent="0.2">
      <c r="A799" s="208">
        <v>42213</v>
      </c>
      <c r="B799" s="181"/>
      <c r="C799" s="180" t="s">
        <v>574</v>
      </c>
      <c r="D799" s="163" t="s">
        <v>294</v>
      </c>
      <c r="E799" s="163" t="s">
        <v>575</v>
      </c>
      <c r="F799" s="163" t="s">
        <v>576</v>
      </c>
      <c r="G799" s="135" t="s">
        <v>187</v>
      </c>
      <c r="H799" s="180" t="s">
        <v>577</v>
      </c>
      <c r="I799" s="190">
        <v>42451</v>
      </c>
      <c r="J799" s="180" t="s">
        <v>31</v>
      </c>
      <c r="K799" s="221"/>
      <c r="L799" s="181"/>
      <c r="M799" s="180" t="s">
        <v>37</v>
      </c>
      <c r="N799" s="180" t="s">
        <v>578</v>
      </c>
      <c r="O799" s="163" t="s">
        <v>48</v>
      </c>
      <c r="P799" s="164"/>
      <c r="Q799" s="163"/>
      <c r="R799" s="164"/>
      <c r="S799" s="190">
        <v>42464</v>
      </c>
      <c r="T799" s="181"/>
      <c r="U799" s="181"/>
      <c r="V799" s="193">
        <v>536.4</v>
      </c>
      <c r="W799" s="200">
        <v>0</v>
      </c>
      <c r="X799" s="219"/>
      <c r="Y799" s="205">
        <v>536.4</v>
      </c>
      <c r="Z799" s="200">
        <v>0</v>
      </c>
      <c r="AA799" s="180" t="s">
        <v>39</v>
      </c>
      <c r="AB799" s="209"/>
    </row>
    <row r="800" spans="1:28" ht="15.75" customHeight="1" x14ac:dyDescent="0.2">
      <c r="A800" s="208">
        <v>42427</v>
      </c>
      <c r="B800" s="181"/>
      <c r="C800" s="180" t="s">
        <v>689</v>
      </c>
      <c r="D800" s="163" t="s">
        <v>315</v>
      </c>
      <c r="E800" s="163" t="s">
        <v>690</v>
      </c>
      <c r="F800" s="163" t="s">
        <v>691</v>
      </c>
      <c r="G800" s="135" t="s">
        <v>187</v>
      </c>
      <c r="H800" s="180" t="s">
        <v>692</v>
      </c>
      <c r="I800" s="190">
        <v>42446</v>
      </c>
      <c r="J800" s="180" t="s">
        <v>36</v>
      </c>
      <c r="K800" s="221"/>
      <c r="L800" s="181"/>
      <c r="M800" s="180"/>
      <c r="N800" s="180" t="s">
        <v>254</v>
      </c>
      <c r="O800" s="163"/>
      <c r="P800" s="164"/>
      <c r="Q800" s="163"/>
      <c r="R800" s="164"/>
      <c r="S800" s="190">
        <v>42480</v>
      </c>
      <c r="T800" s="181"/>
      <c r="U800" s="181"/>
      <c r="V800" s="193">
        <v>1546.66</v>
      </c>
      <c r="W800" s="200">
        <v>0</v>
      </c>
      <c r="X800" s="219"/>
      <c r="Y800" s="205">
        <v>0</v>
      </c>
      <c r="Z800" s="200">
        <v>0</v>
      </c>
      <c r="AA800" s="180" t="s">
        <v>39</v>
      </c>
      <c r="AB800" s="209"/>
    </row>
    <row r="801" spans="1:28" ht="15.75" customHeight="1" x14ac:dyDescent="0.2">
      <c r="A801" s="208">
        <v>42426</v>
      </c>
      <c r="B801" s="181"/>
      <c r="C801" s="180" t="s">
        <v>1248</v>
      </c>
      <c r="D801" s="163" t="s">
        <v>291</v>
      </c>
      <c r="E801" s="163" t="s">
        <v>364</v>
      </c>
      <c r="F801" s="163" t="s">
        <v>365</v>
      </c>
      <c r="G801" s="135" t="s">
        <v>187</v>
      </c>
      <c r="H801" s="180" t="s">
        <v>1249</v>
      </c>
      <c r="I801" s="190">
        <v>42451</v>
      </c>
      <c r="J801" s="180" t="s">
        <v>36</v>
      </c>
      <c r="K801" s="221"/>
      <c r="L801" s="181"/>
      <c r="M801" s="180"/>
      <c r="N801" s="180" t="s">
        <v>254</v>
      </c>
      <c r="O801" s="163"/>
      <c r="P801" s="164"/>
      <c r="Q801" s="163"/>
      <c r="R801" s="164"/>
      <c r="S801" s="190">
        <v>42499</v>
      </c>
      <c r="T801" s="181"/>
      <c r="U801" s="181"/>
      <c r="V801" s="193">
        <v>1420.96</v>
      </c>
      <c r="W801" s="200">
        <v>0</v>
      </c>
      <c r="X801" s="219"/>
      <c r="Y801" s="205">
        <v>0</v>
      </c>
      <c r="Z801" s="200">
        <v>0</v>
      </c>
      <c r="AA801" s="180" t="s">
        <v>39</v>
      </c>
      <c r="AB801" s="209"/>
    </row>
    <row r="802" spans="1:28" ht="15.75" customHeight="1" x14ac:dyDescent="0.2">
      <c r="A802" s="208">
        <v>42428</v>
      </c>
      <c r="B802" s="181"/>
      <c r="C802" s="180" t="s">
        <v>579</v>
      </c>
      <c r="D802" s="166" t="s">
        <v>300</v>
      </c>
      <c r="E802" s="163" t="s">
        <v>580</v>
      </c>
      <c r="F802" s="163" t="s">
        <v>581</v>
      </c>
      <c r="G802" s="135" t="s">
        <v>187</v>
      </c>
      <c r="H802" s="180" t="s">
        <v>582</v>
      </c>
      <c r="I802" s="190">
        <v>42436</v>
      </c>
      <c r="J802" s="180" t="s">
        <v>31</v>
      </c>
      <c r="K802" s="221"/>
      <c r="L802" s="181"/>
      <c r="M802" s="180" t="s">
        <v>33</v>
      </c>
      <c r="N802" s="180" t="s">
        <v>583</v>
      </c>
      <c r="O802" s="163"/>
      <c r="P802" s="164"/>
      <c r="Q802" s="163"/>
      <c r="R802" s="164"/>
      <c r="S802" s="190">
        <v>42481</v>
      </c>
      <c r="T802" s="181"/>
      <c r="U802" s="181"/>
      <c r="V802" s="193">
        <v>2400</v>
      </c>
      <c r="W802" s="200">
        <v>0</v>
      </c>
      <c r="X802" s="219"/>
      <c r="Y802" s="205">
        <v>2400</v>
      </c>
      <c r="Z802" s="200">
        <v>0</v>
      </c>
      <c r="AA802" s="180" t="s">
        <v>39</v>
      </c>
      <c r="AB802" s="209"/>
    </row>
    <row r="803" spans="1:28" ht="15.75" customHeight="1" x14ac:dyDescent="0.2">
      <c r="A803" s="208">
        <v>42436</v>
      </c>
      <c r="B803" s="181"/>
      <c r="C803" s="180" t="s">
        <v>1255</v>
      </c>
      <c r="D803" s="163" t="s">
        <v>304</v>
      </c>
      <c r="E803" s="163" t="s">
        <v>384</v>
      </c>
      <c r="F803" s="163" t="s">
        <v>385</v>
      </c>
      <c r="G803" s="135" t="s">
        <v>187</v>
      </c>
      <c r="H803" s="180" t="s">
        <v>1256</v>
      </c>
      <c r="I803" s="190">
        <v>42472</v>
      </c>
      <c r="J803" s="180" t="s">
        <v>36</v>
      </c>
      <c r="K803" s="221"/>
      <c r="L803" s="181"/>
      <c r="M803" s="180"/>
      <c r="N803" s="180" t="s">
        <v>254</v>
      </c>
      <c r="O803" s="163"/>
      <c r="P803" s="164"/>
      <c r="Q803" s="163"/>
      <c r="R803" s="164"/>
      <c r="S803" s="190">
        <v>42487</v>
      </c>
      <c r="T803" s="181"/>
      <c r="U803" s="181"/>
      <c r="V803" s="193">
        <v>3685.5</v>
      </c>
      <c r="W803" s="200">
        <v>0</v>
      </c>
      <c r="X803" s="219"/>
      <c r="Y803" s="205">
        <v>0</v>
      </c>
      <c r="Z803" s="200">
        <v>0</v>
      </c>
      <c r="AA803" s="180" t="s">
        <v>39</v>
      </c>
      <c r="AB803" s="209"/>
    </row>
    <row r="804" spans="1:28" ht="15.75" customHeight="1" x14ac:dyDescent="0.2">
      <c r="A804" s="208">
        <v>42432</v>
      </c>
      <c r="B804" s="181"/>
      <c r="C804" s="180" t="s">
        <v>1273</v>
      </c>
      <c r="D804" s="163" t="s">
        <v>1211</v>
      </c>
      <c r="E804" s="163" t="s">
        <v>1212</v>
      </c>
      <c r="F804" s="163" t="s">
        <v>1213</v>
      </c>
      <c r="G804" s="135" t="s">
        <v>187</v>
      </c>
      <c r="H804" s="180" t="s">
        <v>1274</v>
      </c>
      <c r="I804" s="190">
        <v>42443</v>
      </c>
      <c r="J804" s="180" t="s">
        <v>31</v>
      </c>
      <c r="K804" s="221"/>
      <c r="L804" s="181"/>
      <c r="M804" s="180" t="s">
        <v>37</v>
      </c>
      <c r="N804" s="180" t="s">
        <v>1275</v>
      </c>
      <c r="O804" s="163" t="s">
        <v>48</v>
      </c>
      <c r="P804" s="164"/>
      <c r="Q804" s="163"/>
      <c r="R804" s="164"/>
      <c r="S804" s="190">
        <v>42475</v>
      </c>
      <c r="T804" s="181"/>
      <c r="U804" s="181"/>
      <c r="V804" s="193">
        <v>2504.6999999999998</v>
      </c>
      <c r="W804" s="200">
        <v>0</v>
      </c>
      <c r="X804" s="219"/>
      <c r="Y804" s="205">
        <v>2504.6999999999998</v>
      </c>
      <c r="Z804" s="200">
        <v>0</v>
      </c>
      <c r="AA804" s="180" t="s">
        <v>39</v>
      </c>
      <c r="AB804" s="209"/>
    </row>
    <row r="805" spans="1:28" ht="15.75" customHeight="1" x14ac:dyDescent="0.2">
      <c r="A805" s="208">
        <v>42440</v>
      </c>
      <c r="B805" s="181"/>
      <c r="C805" s="180" t="s">
        <v>1280</v>
      </c>
      <c r="D805" s="163" t="s">
        <v>325</v>
      </c>
      <c r="E805" s="163" t="s">
        <v>342</v>
      </c>
      <c r="F805" s="163" t="s">
        <v>343</v>
      </c>
      <c r="G805" s="135" t="s">
        <v>187</v>
      </c>
      <c r="H805" s="180" t="s">
        <v>1281</v>
      </c>
      <c r="I805" s="190">
        <v>42544</v>
      </c>
      <c r="J805" s="180" t="s">
        <v>36</v>
      </c>
      <c r="K805" s="221"/>
      <c r="L805" s="181"/>
      <c r="M805" s="180"/>
      <c r="N805" s="180" t="s">
        <v>254</v>
      </c>
      <c r="O805" s="163"/>
      <c r="P805" s="164"/>
      <c r="Q805" s="163"/>
      <c r="R805" s="164"/>
      <c r="S805" s="190">
        <v>42480</v>
      </c>
      <c r="T805" s="181"/>
      <c r="U805" s="181"/>
      <c r="V805" s="193">
        <v>1184.6199999999999</v>
      </c>
      <c r="W805" s="200">
        <v>0</v>
      </c>
      <c r="X805" s="219"/>
      <c r="Y805" s="205">
        <v>0</v>
      </c>
      <c r="Z805" s="200">
        <v>0</v>
      </c>
      <c r="AA805" s="180" t="s">
        <v>40</v>
      </c>
      <c r="AB805" s="209"/>
    </row>
    <row r="806" spans="1:28" ht="15.75" customHeight="1" x14ac:dyDescent="0.2">
      <c r="A806" s="208">
        <v>42450</v>
      </c>
      <c r="B806" s="181"/>
      <c r="C806" s="180" t="s">
        <v>1302</v>
      </c>
      <c r="D806" s="163" t="s">
        <v>249</v>
      </c>
      <c r="E806" s="163" t="s">
        <v>1184</v>
      </c>
      <c r="F806" s="163" t="s">
        <v>1185</v>
      </c>
      <c r="G806" s="135" t="s">
        <v>187</v>
      </c>
      <c r="H806" s="180" t="s">
        <v>1303</v>
      </c>
      <c r="I806" s="190">
        <v>42454</v>
      </c>
      <c r="J806" s="180" t="s">
        <v>31</v>
      </c>
      <c r="K806" s="221"/>
      <c r="L806" s="181"/>
      <c r="M806" s="180" t="s">
        <v>37</v>
      </c>
      <c r="N806" s="180" t="s">
        <v>252</v>
      </c>
      <c r="O806" s="163" t="s">
        <v>48</v>
      </c>
      <c r="P806" s="164"/>
      <c r="Q806" s="163"/>
      <c r="R806" s="164"/>
      <c r="S806" s="190">
        <v>42471</v>
      </c>
      <c r="T806" s="181"/>
      <c r="U806" s="181"/>
      <c r="V806" s="193">
        <v>2759.77</v>
      </c>
      <c r="W806" s="200">
        <v>0</v>
      </c>
      <c r="X806" s="219"/>
      <c r="Y806" s="205">
        <v>2759.77</v>
      </c>
      <c r="Z806" s="200">
        <v>0</v>
      </c>
      <c r="AA806" s="180" t="s">
        <v>39</v>
      </c>
      <c r="AB806" s="209"/>
    </row>
    <row r="807" spans="1:28" ht="15.75" customHeight="1" x14ac:dyDescent="0.2">
      <c r="A807" s="208">
        <v>42461</v>
      </c>
      <c r="B807" s="181"/>
      <c r="C807" s="180" t="s">
        <v>656</v>
      </c>
      <c r="D807" s="163" t="s">
        <v>256</v>
      </c>
      <c r="E807" s="163" t="s">
        <v>657</v>
      </c>
      <c r="F807" s="163" t="s">
        <v>658</v>
      </c>
      <c r="G807" s="135" t="s">
        <v>187</v>
      </c>
      <c r="H807" s="180" t="s">
        <v>659</v>
      </c>
      <c r="I807" s="190">
        <v>42514</v>
      </c>
      <c r="J807" s="180" t="s">
        <v>31</v>
      </c>
      <c r="K807" s="221"/>
      <c r="L807" s="181"/>
      <c r="M807" s="180" t="s">
        <v>37</v>
      </c>
      <c r="N807" s="180" t="s">
        <v>271</v>
      </c>
      <c r="O807" s="163"/>
      <c r="P807" s="164"/>
      <c r="Q807" s="163"/>
      <c r="R807" s="164"/>
      <c r="S807" s="190">
        <v>42500</v>
      </c>
      <c r="T807" s="181"/>
      <c r="U807" s="181"/>
      <c r="V807" s="193">
        <v>2047.92</v>
      </c>
      <c r="W807" s="200">
        <v>0</v>
      </c>
      <c r="X807" s="219"/>
      <c r="Y807" s="205">
        <v>2047.92</v>
      </c>
      <c r="Z807" s="200">
        <v>0</v>
      </c>
      <c r="AA807" s="180" t="s">
        <v>39</v>
      </c>
      <c r="AB807" s="209"/>
    </row>
    <row r="808" spans="1:28" ht="15.75" customHeight="1" x14ac:dyDescent="0.2">
      <c r="A808" s="208">
        <v>42460</v>
      </c>
      <c r="B808" s="181"/>
      <c r="C808" s="180" t="s">
        <v>630</v>
      </c>
      <c r="D808" s="163" t="s">
        <v>304</v>
      </c>
      <c r="E808" s="163" t="s">
        <v>307</v>
      </c>
      <c r="F808" s="163" t="s">
        <v>308</v>
      </c>
      <c r="G808" s="135" t="s">
        <v>187</v>
      </c>
      <c r="H808" s="180" t="s">
        <v>631</v>
      </c>
      <c r="I808" s="190">
        <v>42480</v>
      </c>
      <c r="J808" s="180" t="s">
        <v>36</v>
      </c>
      <c r="K808" s="221"/>
      <c r="L808" s="181"/>
      <c r="M808" s="180"/>
      <c r="N808" s="180" t="s">
        <v>254</v>
      </c>
      <c r="O808" s="163"/>
      <c r="P808" s="164"/>
      <c r="Q808" s="163"/>
      <c r="R808" s="164"/>
      <c r="S808" s="190">
        <v>42494</v>
      </c>
      <c r="T808" s="181"/>
      <c r="U808" s="181"/>
      <c r="V808" s="193">
        <v>1158.3</v>
      </c>
      <c r="W808" s="200">
        <v>0</v>
      </c>
      <c r="X808" s="219"/>
      <c r="Y808" s="205">
        <v>0</v>
      </c>
      <c r="Z808" s="200">
        <v>0</v>
      </c>
      <c r="AA808" s="180" t="s">
        <v>39</v>
      </c>
      <c r="AB808" s="209"/>
    </row>
    <row r="809" spans="1:28" ht="15.75" customHeight="1" x14ac:dyDescent="0.2">
      <c r="A809" s="208">
        <v>42461</v>
      </c>
      <c r="B809" s="181"/>
      <c r="C809" s="180" t="s">
        <v>812</v>
      </c>
      <c r="D809" s="163" t="s">
        <v>315</v>
      </c>
      <c r="E809" s="163" t="s">
        <v>809</v>
      </c>
      <c r="F809" s="163" t="s">
        <v>810</v>
      </c>
      <c r="G809" s="135" t="s">
        <v>187</v>
      </c>
      <c r="H809" s="180" t="s">
        <v>813</v>
      </c>
      <c r="I809" s="190">
        <v>42499</v>
      </c>
      <c r="J809" s="180" t="s">
        <v>31</v>
      </c>
      <c r="K809" s="221"/>
      <c r="L809" s="181"/>
      <c r="M809" s="180" t="s">
        <v>37</v>
      </c>
      <c r="N809" s="180" t="s">
        <v>814</v>
      </c>
      <c r="O809" s="163"/>
      <c r="P809" s="164"/>
      <c r="Q809" s="163"/>
      <c r="R809" s="164"/>
      <c r="S809" s="190">
        <v>42501</v>
      </c>
      <c r="T809" s="181"/>
      <c r="U809" s="181"/>
      <c r="V809" s="193">
        <v>1686.12</v>
      </c>
      <c r="W809" s="200">
        <v>0</v>
      </c>
      <c r="X809" s="219"/>
      <c r="Y809" s="205">
        <v>1686.12</v>
      </c>
      <c r="Z809" s="200">
        <v>0</v>
      </c>
      <c r="AA809" s="180" t="s">
        <v>39</v>
      </c>
      <c r="AB809" s="209"/>
    </row>
    <row r="810" spans="1:28" ht="15.75" customHeight="1" x14ac:dyDescent="0.2">
      <c r="A810" s="208">
        <v>42460</v>
      </c>
      <c r="B810" s="181"/>
      <c r="C810" s="180" t="s">
        <v>651</v>
      </c>
      <c r="D810" s="169" t="s">
        <v>652</v>
      </c>
      <c r="E810" s="169" t="s">
        <v>653</v>
      </c>
      <c r="F810" s="169" t="s">
        <v>654</v>
      </c>
      <c r="G810" s="135" t="s">
        <v>187</v>
      </c>
      <c r="H810" s="180" t="s">
        <v>655</v>
      </c>
      <c r="I810" s="190">
        <v>42552</v>
      </c>
      <c r="J810" s="180" t="s">
        <v>36</v>
      </c>
      <c r="K810" s="221"/>
      <c r="L810" s="181"/>
      <c r="M810" s="180"/>
      <c r="N810" s="180"/>
      <c r="O810" s="169"/>
      <c r="P810" s="171"/>
      <c r="Q810" s="169"/>
      <c r="R810" s="171"/>
      <c r="S810" s="190">
        <v>42501</v>
      </c>
      <c r="T810" s="181"/>
      <c r="U810" s="181"/>
      <c r="V810" s="193">
        <v>526.5</v>
      </c>
      <c r="W810" s="200">
        <v>0</v>
      </c>
      <c r="X810" s="219"/>
      <c r="Y810" s="205">
        <v>0</v>
      </c>
      <c r="Z810" s="200">
        <v>0</v>
      </c>
      <c r="AA810" s="180" t="s">
        <v>40</v>
      </c>
      <c r="AB810" s="209"/>
    </row>
    <row r="811" spans="1:28" ht="15.75" customHeight="1" x14ac:dyDescent="0.2">
      <c r="A811" s="208">
        <v>42443</v>
      </c>
      <c r="B811" s="181"/>
      <c r="C811" s="180" t="s">
        <v>665</v>
      </c>
      <c r="D811" s="163" t="s">
        <v>285</v>
      </c>
      <c r="E811" s="163" t="s">
        <v>666</v>
      </c>
      <c r="F811" s="163" t="s">
        <v>667</v>
      </c>
      <c r="G811" s="135" t="s">
        <v>187</v>
      </c>
      <c r="H811" s="180" t="s">
        <v>668</v>
      </c>
      <c r="I811" s="190">
        <v>42474</v>
      </c>
      <c r="J811" s="180" t="s">
        <v>31</v>
      </c>
      <c r="K811" s="221"/>
      <c r="L811" s="181"/>
      <c r="M811" s="180" t="s">
        <v>37</v>
      </c>
      <c r="N811" s="180" t="s">
        <v>669</v>
      </c>
      <c r="O811" s="163"/>
      <c r="P811" s="164"/>
      <c r="Q811" s="163" t="s">
        <v>48</v>
      </c>
      <c r="R811" s="164"/>
      <c r="S811" s="190">
        <v>42494</v>
      </c>
      <c r="T811" s="181"/>
      <c r="U811" s="181"/>
      <c r="V811" s="193">
        <v>2457.5</v>
      </c>
      <c r="W811" s="200">
        <v>0</v>
      </c>
      <c r="X811" s="219"/>
      <c r="Y811" s="205">
        <v>2457.5</v>
      </c>
      <c r="Z811" s="200">
        <v>0</v>
      </c>
      <c r="AA811" s="180" t="s">
        <v>39</v>
      </c>
      <c r="AB811" s="209"/>
    </row>
    <row r="812" spans="1:28" ht="15.75" customHeight="1" x14ac:dyDescent="0.2">
      <c r="A812" s="208">
        <v>42453</v>
      </c>
      <c r="B812" s="181"/>
      <c r="C812" s="180" t="s">
        <v>2937</v>
      </c>
      <c r="D812" s="163" t="s">
        <v>325</v>
      </c>
      <c r="E812" s="163" t="s">
        <v>478</v>
      </c>
      <c r="F812" s="163" t="s">
        <v>479</v>
      </c>
      <c r="G812" s="135" t="s">
        <v>187</v>
      </c>
      <c r="H812" s="180" t="s">
        <v>2938</v>
      </c>
      <c r="I812" s="190">
        <v>42494</v>
      </c>
      <c r="J812" s="180" t="s">
        <v>36</v>
      </c>
      <c r="K812" s="221"/>
      <c r="L812" s="181"/>
      <c r="M812" s="180" t="s">
        <v>254</v>
      </c>
      <c r="N812" s="180" t="s">
        <v>254</v>
      </c>
      <c r="O812" s="163"/>
      <c r="P812" s="167"/>
      <c r="Q812" s="167"/>
      <c r="R812" s="167"/>
      <c r="S812" s="190">
        <v>42608</v>
      </c>
      <c r="T812" s="181"/>
      <c r="U812" s="181"/>
      <c r="V812" s="193">
        <v>2632.5</v>
      </c>
      <c r="W812" s="200">
        <v>0</v>
      </c>
      <c r="X812" s="180" t="s">
        <v>4248</v>
      </c>
      <c r="Y812" s="205">
        <v>0</v>
      </c>
      <c r="Z812" s="200">
        <v>0</v>
      </c>
      <c r="AA812" s="180" t="s">
        <v>40</v>
      </c>
      <c r="AB812" s="209"/>
    </row>
    <row r="813" spans="1:28" ht="15.75" customHeight="1" x14ac:dyDescent="0.2">
      <c r="A813" s="208">
        <v>42466</v>
      </c>
      <c r="B813" s="181"/>
      <c r="C813" s="180" t="s">
        <v>819</v>
      </c>
      <c r="D813" s="163" t="s">
        <v>547</v>
      </c>
      <c r="E813" s="163" t="s">
        <v>820</v>
      </c>
      <c r="F813" s="163" t="s">
        <v>821</v>
      </c>
      <c r="G813" s="135" t="s">
        <v>187</v>
      </c>
      <c r="H813" s="180" t="s">
        <v>822</v>
      </c>
      <c r="I813" s="190">
        <v>42474</v>
      </c>
      <c r="J813" s="180" t="s">
        <v>36</v>
      </c>
      <c r="K813" s="221"/>
      <c r="L813" s="181"/>
      <c r="M813" s="180"/>
      <c r="N813" s="180"/>
      <c r="O813" s="163" t="s">
        <v>48</v>
      </c>
      <c r="P813" s="164"/>
      <c r="Q813" s="163"/>
      <c r="R813" s="164"/>
      <c r="S813" s="190">
        <v>42534</v>
      </c>
      <c r="T813" s="181"/>
      <c r="U813" s="181"/>
      <c r="V813" s="193">
        <v>1520.41</v>
      </c>
      <c r="W813" s="200">
        <v>0</v>
      </c>
      <c r="X813" s="219"/>
      <c r="Y813" s="205">
        <v>0</v>
      </c>
      <c r="Z813" s="200">
        <v>0</v>
      </c>
      <c r="AA813" s="180" t="s">
        <v>39</v>
      </c>
      <c r="AB813" s="209"/>
    </row>
    <row r="814" spans="1:28" ht="15.75" customHeight="1" x14ac:dyDescent="0.2">
      <c r="A814" s="208">
        <v>42465</v>
      </c>
      <c r="B814" s="181"/>
      <c r="C814" s="180" t="s">
        <v>1496</v>
      </c>
      <c r="D814" s="169" t="s">
        <v>350</v>
      </c>
      <c r="E814" s="169" t="s">
        <v>351</v>
      </c>
      <c r="F814" s="169" t="s">
        <v>352</v>
      </c>
      <c r="G814" s="135" t="s">
        <v>187</v>
      </c>
      <c r="H814" s="180" t="s">
        <v>1497</v>
      </c>
      <c r="I814" s="190">
        <v>42473</v>
      </c>
      <c r="J814" s="180" t="s">
        <v>31</v>
      </c>
      <c r="K814" s="221"/>
      <c r="L814" s="181"/>
      <c r="M814" s="180" t="s">
        <v>37</v>
      </c>
      <c r="N814" s="180" t="s">
        <v>1498</v>
      </c>
      <c r="O814" s="170"/>
      <c r="P814" s="167"/>
      <c r="Q814" s="167"/>
      <c r="R814" s="167"/>
      <c r="S814" s="190">
        <v>42566</v>
      </c>
      <c r="T814" s="181"/>
      <c r="U814" s="181"/>
      <c r="V814" s="193">
        <v>2558.36</v>
      </c>
      <c r="W814" s="200">
        <v>0</v>
      </c>
      <c r="X814" s="219" t="s">
        <v>254</v>
      </c>
      <c r="Y814" s="205">
        <v>2558.36</v>
      </c>
      <c r="Z814" s="200">
        <v>0</v>
      </c>
      <c r="AA814" s="180" t="s">
        <v>39</v>
      </c>
      <c r="AB814" s="209"/>
    </row>
    <row r="815" spans="1:28" ht="15.75" customHeight="1" x14ac:dyDescent="0.2">
      <c r="A815" s="208">
        <v>42459</v>
      </c>
      <c r="B815" s="181"/>
      <c r="C815" s="180" t="s">
        <v>1062</v>
      </c>
      <c r="D815" s="163" t="s">
        <v>256</v>
      </c>
      <c r="E815" s="163" t="s">
        <v>1063</v>
      </c>
      <c r="F815" s="163" t="s">
        <v>1064</v>
      </c>
      <c r="G815" s="135" t="s">
        <v>187</v>
      </c>
      <c r="H815" s="180" t="s">
        <v>1065</v>
      </c>
      <c r="I815" s="190">
        <v>42479</v>
      </c>
      <c r="J815" s="180" t="s">
        <v>31</v>
      </c>
      <c r="K815" s="221"/>
      <c r="L815" s="181"/>
      <c r="M815" s="180" t="s">
        <v>37</v>
      </c>
      <c r="N815" s="180" t="s">
        <v>1066</v>
      </c>
      <c r="O815" s="163" t="s">
        <v>48</v>
      </c>
      <c r="P815" s="164"/>
      <c r="Q815" s="163"/>
      <c r="R815" s="164"/>
      <c r="S815" s="190">
        <v>42528</v>
      </c>
      <c r="T815" s="181"/>
      <c r="U815" s="181"/>
      <c r="V815" s="193">
        <v>1511.51</v>
      </c>
      <c r="W815" s="200">
        <v>0</v>
      </c>
      <c r="X815" s="219"/>
      <c r="Y815" s="205">
        <v>1511.51</v>
      </c>
      <c r="Z815" s="200">
        <v>0</v>
      </c>
      <c r="AA815" s="180" t="s">
        <v>39</v>
      </c>
      <c r="AB815" s="209"/>
    </row>
    <row r="816" spans="1:28" ht="15.75" customHeight="1" x14ac:dyDescent="0.2">
      <c r="A816" s="208">
        <v>42465</v>
      </c>
      <c r="B816" s="181"/>
      <c r="C816" s="180" t="s">
        <v>1334</v>
      </c>
      <c r="D816" s="163" t="s">
        <v>325</v>
      </c>
      <c r="E816" s="163" t="s">
        <v>342</v>
      </c>
      <c r="F816" s="163" t="s">
        <v>343</v>
      </c>
      <c r="G816" s="135" t="s">
        <v>187</v>
      </c>
      <c r="H816" s="180" t="s">
        <v>1335</v>
      </c>
      <c r="I816" s="190">
        <v>42530</v>
      </c>
      <c r="J816" s="180" t="s">
        <v>36</v>
      </c>
      <c r="K816" s="221"/>
      <c r="L816" s="181"/>
      <c r="M816" s="180"/>
      <c r="N816" s="180"/>
      <c r="O816" s="163"/>
      <c r="P816" s="164"/>
      <c r="Q816" s="163" t="s">
        <v>48</v>
      </c>
      <c r="R816" s="164"/>
      <c r="S816" s="190">
        <v>42500</v>
      </c>
      <c r="T816" s="181"/>
      <c r="U816" s="181"/>
      <c r="V816" s="193">
        <v>1184.6199999999999</v>
      </c>
      <c r="W816" s="200">
        <v>0</v>
      </c>
      <c r="X816" s="219"/>
      <c r="Y816" s="205">
        <v>0</v>
      </c>
      <c r="Z816" s="200">
        <v>0</v>
      </c>
      <c r="AA816" s="180" t="s">
        <v>39</v>
      </c>
      <c r="AB816" s="209"/>
    </row>
    <row r="817" spans="1:28" ht="15.75" customHeight="1" x14ac:dyDescent="0.2">
      <c r="A817" s="208">
        <v>42458</v>
      </c>
      <c r="B817" s="181"/>
      <c r="C817" s="180" t="s">
        <v>684</v>
      </c>
      <c r="D817" s="163" t="s">
        <v>685</v>
      </c>
      <c r="E817" s="163" t="s">
        <v>686</v>
      </c>
      <c r="F817" s="163" t="s">
        <v>687</v>
      </c>
      <c r="G817" s="135" t="s">
        <v>187</v>
      </c>
      <c r="H817" s="180" t="s">
        <v>688</v>
      </c>
      <c r="I817" s="190">
        <v>42557</v>
      </c>
      <c r="J817" s="180" t="s">
        <v>36</v>
      </c>
      <c r="K817" s="221"/>
      <c r="L817" s="181"/>
      <c r="M817" s="180"/>
      <c r="N817" s="180" t="s">
        <v>254</v>
      </c>
      <c r="O817" s="163"/>
      <c r="P817" s="164"/>
      <c r="Q817" s="163"/>
      <c r="R817" s="164"/>
      <c r="S817" s="190">
        <v>42495</v>
      </c>
      <c r="T817" s="181"/>
      <c r="U817" s="181"/>
      <c r="V817" s="193">
        <v>1608.3</v>
      </c>
      <c r="W817" s="200">
        <v>0</v>
      </c>
      <c r="X817" s="219"/>
      <c r="Y817" s="205">
        <v>0</v>
      </c>
      <c r="Z817" s="200">
        <v>0</v>
      </c>
      <c r="AA817" s="180" t="s">
        <v>39</v>
      </c>
      <c r="AB817" s="209"/>
    </row>
    <row r="818" spans="1:28" ht="15.75" customHeight="1" x14ac:dyDescent="0.2">
      <c r="A818" s="208">
        <v>42467</v>
      </c>
      <c r="B818" s="181"/>
      <c r="C818" s="180" t="s">
        <v>1499</v>
      </c>
      <c r="D818" s="163" t="s">
        <v>325</v>
      </c>
      <c r="E818" s="169" t="s">
        <v>1500</v>
      </c>
      <c r="F818" s="169" t="s">
        <v>1501</v>
      </c>
      <c r="G818" s="135" t="s">
        <v>187</v>
      </c>
      <c r="H818" s="180" t="s">
        <v>1502</v>
      </c>
      <c r="I818" s="190">
        <v>42628</v>
      </c>
      <c r="J818" s="180" t="s">
        <v>36</v>
      </c>
      <c r="K818" s="221"/>
      <c r="L818" s="181"/>
      <c r="M818" s="180" t="s">
        <v>48</v>
      </c>
      <c r="N818" s="180" t="s">
        <v>254</v>
      </c>
      <c r="O818" s="170"/>
      <c r="P818" s="167"/>
      <c r="Q818" s="167"/>
      <c r="R818" s="167"/>
      <c r="S818" s="190">
        <v>42563</v>
      </c>
      <c r="T818" s="181"/>
      <c r="U818" s="181"/>
      <c r="V818" s="193">
        <v>2632.5</v>
      </c>
      <c r="W818" s="200">
        <v>0</v>
      </c>
      <c r="X818" s="180" t="s">
        <v>4248</v>
      </c>
      <c r="Y818" s="205">
        <v>0</v>
      </c>
      <c r="Z818" s="200">
        <v>0</v>
      </c>
      <c r="AA818" s="180" t="s">
        <v>40</v>
      </c>
      <c r="AB818" s="209"/>
    </row>
    <row r="819" spans="1:28" ht="15.75" customHeight="1" x14ac:dyDescent="0.2">
      <c r="A819" s="208">
        <v>42452</v>
      </c>
      <c r="B819" s="181"/>
      <c r="C819" s="180" t="s">
        <v>2738</v>
      </c>
      <c r="D819" s="163" t="s">
        <v>467</v>
      </c>
      <c r="E819" s="163" t="s">
        <v>725</v>
      </c>
      <c r="F819" s="163" t="s">
        <v>726</v>
      </c>
      <c r="G819" s="135" t="s">
        <v>187</v>
      </c>
      <c r="H819" s="180" t="s">
        <v>2739</v>
      </c>
      <c r="I819" s="190">
        <v>42452</v>
      </c>
      <c r="J819" s="180" t="s">
        <v>160</v>
      </c>
      <c r="K819" s="221"/>
      <c r="L819" s="181"/>
      <c r="M819" s="180"/>
      <c r="N819" s="180"/>
      <c r="O819" s="163"/>
      <c r="P819" s="164"/>
      <c r="Q819" s="163"/>
      <c r="R819" s="164"/>
      <c r="S819" s="190">
        <v>42485</v>
      </c>
      <c r="T819" s="181"/>
      <c r="U819" s="181"/>
      <c r="V819" s="193">
        <v>0</v>
      </c>
      <c r="W819" s="200">
        <v>0</v>
      </c>
      <c r="X819" s="219" t="s">
        <v>2740</v>
      </c>
      <c r="Y819" s="205">
        <v>0</v>
      </c>
      <c r="Z819" s="200">
        <v>0</v>
      </c>
      <c r="AA819" s="180" t="s">
        <v>39</v>
      </c>
      <c r="AB819" s="209"/>
    </row>
    <row r="820" spans="1:28" ht="15.75" customHeight="1" x14ac:dyDescent="0.2">
      <c r="A820" s="208">
        <v>42418</v>
      </c>
      <c r="B820" s="181"/>
      <c r="C820" s="180" t="s">
        <v>696</v>
      </c>
      <c r="D820" s="163" t="s">
        <v>697</v>
      </c>
      <c r="E820" s="163" t="s">
        <v>391</v>
      </c>
      <c r="F820" s="163" t="s">
        <v>392</v>
      </c>
      <c r="G820" s="135" t="s">
        <v>187</v>
      </c>
      <c r="H820" s="180" t="s">
        <v>698</v>
      </c>
      <c r="I820" s="190">
        <v>42431</v>
      </c>
      <c r="J820" s="180" t="s">
        <v>36</v>
      </c>
      <c r="K820" s="221"/>
      <c r="L820" s="181"/>
      <c r="M820" s="180"/>
      <c r="N820" s="180" t="s">
        <v>254</v>
      </c>
      <c r="O820" s="163"/>
      <c r="P820" s="164"/>
      <c r="Q820" s="163"/>
      <c r="R820" s="164"/>
      <c r="S820" s="190">
        <v>42501</v>
      </c>
      <c r="T820" s="181"/>
      <c r="U820" s="181"/>
      <c r="V820" s="193">
        <v>1333.24</v>
      </c>
      <c r="W820" s="200">
        <v>0</v>
      </c>
      <c r="X820" s="219"/>
      <c r="Y820" s="205">
        <v>0</v>
      </c>
      <c r="Z820" s="200">
        <v>0</v>
      </c>
      <c r="AA820" s="180" t="s">
        <v>39</v>
      </c>
      <c r="AB820" s="209"/>
    </row>
    <row r="821" spans="1:28" ht="15.75" customHeight="1" x14ac:dyDescent="0.2">
      <c r="A821" s="208">
        <v>42471</v>
      </c>
      <c r="B821" s="181"/>
      <c r="C821" s="180" t="s">
        <v>699</v>
      </c>
      <c r="D821" s="163" t="s">
        <v>304</v>
      </c>
      <c r="E821" s="163" t="s">
        <v>700</v>
      </c>
      <c r="F821" s="163" t="s">
        <v>701</v>
      </c>
      <c r="G821" s="135" t="s">
        <v>187</v>
      </c>
      <c r="H821" s="180" t="s">
        <v>702</v>
      </c>
      <c r="I821" s="190">
        <v>42548</v>
      </c>
      <c r="J821" s="180" t="s">
        <v>31</v>
      </c>
      <c r="K821" s="221"/>
      <c r="L821" s="181"/>
      <c r="M821" s="180" t="s">
        <v>170</v>
      </c>
      <c r="N821" s="180" t="s">
        <v>510</v>
      </c>
      <c r="O821" s="163" t="s">
        <v>295</v>
      </c>
      <c r="P821" s="164" t="s">
        <v>511</v>
      </c>
      <c r="Q821" s="163" t="s">
        <v>466</v>
      </c>
      <c r="R821" s="164" t="s">
        <v>512</v>
      </c>
      <c r="S821" s="190">
        <v>42513</v>
      </c>
      <c r="T821" s="181"/>
      <c r="U821" s="181"/>
      <c r="V821" s="193">
        <v>3360</v>
      </c>
      <c r="W821" s="200">
        <v>0</v>
      </c>
      <c r="X821" s="219"/>
      <c r="Y821" s="205">
        <v>3360</v>
      </c>
      <c r="Z821" s="200">
        <v>0</v>
      </c>
      <c r="AA821" s="180" t="s">
        <v>39</v>
      </c>
      <c r="AB821" s="209"/>
    </row>
    <row r="822" spans="1:28" ht="15.75" customHeight="1" x14ac:dyDescent="0.2">
      <c r="A822" s="208">
        <v>42460</v>
      </c>
      <c r="B822" s="181"/>
      <c r="C822" s="180" t="s">
        <v>1341</v>
      </c>
      <c r="D822" s="169" t="s">
        <v>652</v>
      </c>
      <c r="E822" s="169" t="s">
        <v>653</v>
      </c>
      <c r="F822" s="169" t="s">
        <v>654</v>
      </c>
      <c r="G822" s="135" t="s">
        <v>187</v>
      </c>
      <c r="H822" s="180" t="s">
        <v>1342</v>
      </c>
      <c r="I822" s="190">
        <v>42552</v>
      </c>
      <c r="J822" s="180" t="s">
        <v>36</v>
      </c>
      <c r="K822" s="221"/>
      <c r="L822" s="181"/>
      <c r="M822" s="180"/>
      <c r="N822" s="180"/>
      <c r="O822" s="169"/>
      <c r="P822" s="171"/>
      <c r="Q822" s="169"/>
      <c r="R822" s="171"/>
      <c r="S822" s="190">
        <v>42500</v>
      </c>
      <c r="T822" s="181"/>
      <c r="U822" s="181"/>
      <c r="V822" s="193">
        <v>526.5</v>
      </c>
      <c r="W822" s="200">
        <v>0</v>
      </c>
      <c r="X822" s="219"/>
      <c r="Y822" s="205">
        <v>0</v>
      </c>
      <c r="Z822" s="200">
        <v>0</v>
      </c>
      <c r="AA822" s="180" t="s">
        <v>40</v>
      </c>
      <c r="AB822" s="209"/>
    </row>
    <row r="823" spans="1:28" ht="15.75" customHeight="1" x14ac:dyDescent="0.2">
      <c r="A823" s="208">
        <v>42455</v>
      </c>
      <c r="B823" s="181"/>
      <c r="C823" s="180" t="s">
        <v>703</v>
      </c>
      <c r="D823" s="163" t="s">
        <v>588</v>
      </c>
      <c r="E823" s="163" t="s">
        <v>704</v>
      </c>
      <c r="F823" s="163" t="s">
        <v>705</v>
      </c>
      <c r="G823" s="135" t="s">
        <v>187</v>
      </c>
      <c r="H823" s="180" t="s">
        <v>706</v>
      </c>
      <c r="I823" s="190">
        <v>42458</v>
      </c>
      <c r="J823" s="180" t="s">
        <v>31</v>
      </c>
      <c r="K823" s="221"/>
      <c r="L823" s="181"/>
      <c r="M823" s="180" t="s">
        <v>33</v>
      </c>
      <c r="N823" s="180" t="s">
        <v>707</v>
      </c>
      <c r="O823" s="163"/>
      <c r="P823" s="164" t="s">
        <v>290</v>
      </c>
      <c r="Q823" s="163" t="s">
        <v>48</v>
      </c>
      <c r="R823" s="164" t="s">
        <v>48</v>
      </c>
      <c r="S823" s="190">
        <v>42486</v>
      </c>
      <c r="T823" s="181"/>
      <c r="U823" s="181"/>
      <c r="V823" s="193">
        <v>2547.48</v>
      </c>
      <c r="W823" s="200">
        <v>0</v>
      </c>
      <c r="X823" s="219"/>
      <c r="Y823" s="205">
        <v>2547.48</v>
      </c>
      <c r="Z823" s="200">
        <v>0</v>
      </c>
      <c r="AA823" s="180" t="s">
        <v>39</v>
      </c>
      <c r="AB823" s="209"/>
    </row>
    <row r="824" spans="1:28" ht="15.75" customHeight="1" x14ac:dyDescent="0.2">
      <c r="A824" s="208">
        <v>42473</v>
      </c>
      <c r="B824" s="181"/>
      <c r="C824" s="180" t="s">
        <v>713</v>
      </c>
      <c r="D824" s="163" t="s">
        <v>714</v>
      </c>
      <c r="E824" s="163" t="s">
        <v>715</v>
      </c>
      <c r="F824" s="163" t="s">
        <v>716</v>
      </c>
      <c r="G824" s="135" t="s">
        <v>187</v>
      </c>
      <c r="H824" s="180" t="s">
        <v>717</v>
      </c>
      <c r="I824" s="190">
        <v>42481</v>
      </c>
      <c r="J824" s="180" t="s">
        <v>36</v>
      </c>
      <c r="K824" s="221"/>
      <c r="L824" s="181"/>
      <c r="M824" s="180"/>
      <c r="N824" s="180" t="s">
        <v>254</v>
      </c>
      <c r="O824" s="163"/>
      <c r="P824" s="164"/>
      <c r="Q824" s="163"/>
      <c r="R824" s="164"/>
      <c r="S824" s="190">
        <v>42499</v>
      </c>
      <c r="T824" s="181"/>
      <c r="U824" s="181"/>
      <c r="V824" s="193">
        <v>1661.4</v>
      </c>
      <c r="W824" s="200">
        <v>0</v>
      </c>
      <c r="X824" s="219"/>
      <c r="Y824" s="205">
        <v>0</v>
      </c>
      <c r="Z824" s="200">
        <v>0</v>
      </c>
      <c r="AA824" s="180" t="s">
        <v>39</v>
      </c>
      <c r="AB824" s="209"/>
    </row>
    <row r="825" spans="1:28" ht="15.75" customHeight="1" x14ac:dyDescent="0.2">
      <c r="A825" s="208">
        <v>42443</v>
      </c>
      <c r="B825" s="181"/>
      <c r="C825" s="180" t="s">
        <v>3047</v>
      </c>
      <c r="D825" s="163" t="s">
        <v>325</v>
      </c>
      <c r="E825" s="163" t="s">
        <v>478</v>
      </c>
      <c r="F825" s="163" t="s">
        <v>479</v>
      </c>
      <c r="G825" s="135" t="s">
        <v>187</v>
      </c>
      <c r="H825" s="180" t="s">
        <v>3048</v>
      </c>
      <c r="I825" s="190">
        <v>42480</v>
      </c>
      <c r="J825" s="180" t="s">
        <v>36</v>
      </c>
      <c r="K825" s="221"/>
      <c r="L825" s="181"/>
      <c r="M825" s="180" t="s">
        <v>254</v>
      </c>
      <c r="N825" s="180" t="s">
        <v>254</v>
      </c>
      <c r="O825" s="163"/>
      <c r="P825" s="167"/>
      <c r="Q825" s="167"/>
      <c r="R825" s="167"/>
      <c r="S825" s="190">
        <v>42606</v>
      </c>
      <c r="T825" s="181"/>
      <c r="U825" s="181"/>
      <c r="V825" s="193">
        <v>2632.5</v>
      </c>
      <c r="W825" s="200">
        <v>0</v>
      </c>
      <c r="X825" s="219" t="s">
        <v>254</v>
      </c>
      <c r="Y825" s="205">
        <v>0</v>
      </c>
      <c r="Z825" s="200">
        <v>0</v>
      </c>
      <c r="AA825" s="180" t="s">
        <v>39</v>
      </c>
      <c r="AB825" s="209"/>
    </row>
    <row r="826" spans="1:28" ht="15.75" customHeight="1" x14ac:dyDescent="0.2">
      <c r="A826" s="208">
        <v>42475</v>
      </c>
      <c r="B826" s="181"/>
      <c r="C826" s="180" t="s">
        <v>815</v>
      </c>
      <c r="D826" s="163" t="s">
        <v>315</v>
      </c>
      <c r="E826" s="163" t="s">
        <v>816</v>
      </c>
      <c r="F826" s="163" t="s">
        <v>817</v>
      </c>
      <c r="G826" s="135" t="s">
        <v>187</v>
      </c>
      <c r="H826" s="180" t="s">
        <v>818</v>
      </c>
      <c r="I826" s="190">
        <v>42475</v>
      </c>
      <c r="J826" s="180" t="s">
        <v>36</v>
      </c>
      <c r="K826" s="221"/>
      <c r="L826" s="181"/>
      <c r="M826" s="180"/>
      <c r="N826" s="180" t="s">
        <v>254</v>
      </c>
      <c r="O826" s="163"/>
      <c r="P826" s="164"/>
      <c r="Q826" s="163"/>
      <c r="R826" s="164"/>
      <c r="S826" s="190">
        <v>42501</v>
      </c>
      <c r="T826" s="181"/>
      <c r="U826" s="181"/>
      <c r="V826" s="193">
        <v>2154.1</v>
      </c>
      <c r="W826" s="200">
        <v>0</v>
      </c>
      <c r="X826" s="219"/>
      <c r="Y826" s="205">
        <v>0</v>
      </c>
      <c r="Z826" s="200">
        <v>0</v>
      </c>
      <c r="AA826" s="180" t="s">
        <v>39</v>
      </c>
      <c r="AB826" s="209"/>
    </row>
    <row r="827" spans="1:28" ht="15.75" customHeight="1" x14ac:dyDescent="0.2">
      <c r="A827" s="208">
        <v>42478</v>
      </c>
      <c r="B827" s="181"/>
      <c r="C827" s="180" t="s">
        <v>738</v>
      </c>
      <c r="D827" s="163" t="s">
        <v>325</v>
      </c>
      <c r="E827" s="163" t="s">
        <v>342</v>
      </c>
      <c r="F827" s="163" t="s">
        <v>343</v>
      </c>
      <c r="G827" s="135" t="s">
        <v>187</v>
      </c>
      <c r="H827" s="180" t="s">
        <v>739</v>
      </c>
      <c r="I827" s="190">
        <v>42531</v>
      </c>
      <c r="J827" s="180" t="s">
        <v>36</v>
      </c>
      <c r="K827" s="221"/>
      <c r="L827" s="181"/>
      <c r="M827" s="180"/>
      <c r="N827" s="180" t="s">
        <v>254</v>
      </c>
      <c r="O827" s="163"/>
      <c r="P827" s="164"/>
      <c r="Q827" s="163"/>
      <c r="R827" s="164"/>
      <c r="S827" s="190">
        <v>42506</v>
      </c>
      <c r="T827" s="181"/>
      <c r="U827" s="181"/>
      <c r="V827" s="193">
        <v>1184.6199999999999</v>
      </c>
      <c r="W827" s="200">
        <v>0</v>
      </c>
      <c r="X827" s="219"/>
      <c r="Y827" s="205">
        <v>0</v>
      </c>
      <c r="Z827" s="200">
        <v>0</v>
      </c>
      <c r="AA827" s="180" t="s">
        <v>40</v>
      </c>
      <c r="AB827" s="209"/>
    </row>
    <row r="828" spans="1:28" ht="15.75" customHeight="1" x14ac:dyDescent="0.2">
      <c r="A828" s="208">
        <v>42075</v>
      </c>
      <c r="B828" s="181"/>
      <c r="C828" s="180" t="s">
        <v>1382</v>
      </c>
      <c r="D828" s="163" t="s">
        <v>265</v>
      </c>
      <c r="E828" s="163" t="s">
        <v>1383</v>
      </c>
      <c r="F828" s="163" t="s">
        <v>1384</v>
      </c>
      <c r="G828" s="135" t="s">
        <v>187</v>
      </c>
      <c r="H828" s="180" t="s">
        <v>1385</v>
      </c>
      <c r="I828" s="190">
        <v>42075</v>
      </c>
      <c r="J828" s="180" t="s">
        <v>31</v>
      </c>
      <c r="K828" s="221"/>
      <c r="L828" s="181"/>
      <c r="M828" s="180" t="s">
        <v>33</v>
      </c>
      <c r="N828" s="180" t="s">
        <v>1386</v>
      </c>
      <c r="O828" s="163" t="s">
        <v>48</v>
      </c>
      <c r="P828" s="164"/>
      <c r="Q828" s="163"/>
      <c r="R828" s="164"/>
      <c r="S828" s="190">
        <v>42501</v>
      </c>
      <c r="T828" s="181"/>
      <c r="U828" s="181"/>
      <c r="V828" s="193">
        <v>3768.17</v>
      </c>
      <c r="W828" s="200">
        <v>0</v>
      </c>
      <c r="X828" s="219"/>
      <c r="Y828" s="205">
        <v>3768.17</v>
      </c>
      <c r="Z828" s="200">
        <v>0</v>
      </c>
      <c r="AA828" s="180" t="s">
        <v>4077</v>
      </c>
      <c r="AB828" s="209"/>
    </row>
    <row r="829" spans="1:28" ht="15.75" customHeight="1" x14ac:dyDescent="0.2">
      <c r="A829" s="208">
        <v>42479</v>
      </c>
      <c r="B829" s="181"/>
      <c r="C829" s="180" t="s">
        <v>1445</v>
      </c>
      <c r="D829" s="163" t="s">
        <v>256</v>
      </c>
      <c r="E829" s="163" t="s">
        <v>1446</v>
      </c>
      <c r="F829" s="163" t="s">
        <v>1447</v>
      </c>
      <c r="G829" s="135" t="s">
        <v>187</v>
      </c>
      <c r="H829" s="180" t="s">
        <v>1448</v>
      </c>
      <c r="I829" s="190">
        <v>42578</v>
      </c>
      <c r="J829" s="180" t="s">
        <v>31</v>
      </c>
      <c r="K829" s="221"/>
      <c r="L829" s="181"/>
      <c r="M829" s="180" t="s">
        <v>170</v>
      </c>
      <c r="N829" s="180" t="s">
        <v>1449</v>
      </c>
      <c r="O829" s="163"/>
      <c r="P829" s="164"/>
      <c r="Q829" s="163" t="s">
        <v>48</v>
      </c>
      <c r="R829" s="164"/>
      <c r="S829" s="190">
        <v>42500</v>
      </c>
      <c r="T829" s="181"/>
      <c r="U829" s="181"/>
      <c r="V829" s="193">
        <v>2457.5</v>
      </c>
      <c r="W829" s="200">
        <v>0</v>
      </c>
      <c r="X829" s="219"/>
      <c r="Y829" s="205">
        <v>2457.5</v>
      </c>
      <c r="Z829" s="200">
        <v>0</v>
      </c>
      <c r="AA829" s="180" t="s">
        <v>39</v>
      </c>
      <c r="AB829" s="209"/>
    </row>
    <row r="830" spans="1:28" ht="15.75" customHeight="1" x14ac:dyDescent="0.2">
      <c r="A830" s="208">
        <v>42479</v>
      </c>
      <c r="B830" s="181"/>
      <c r="C830" s="180" t="s">
        <v>729</v>
      </c>
      <c r="D830" s="163" t="s">
        <v>325</v>
      </c>
      <c r="E830" s="163" t="s">
        <v>342</v>
      </c>
      <c r="F830" s="163" t="s">
        <v>343</v>
      </c>
      <c r="G830" s="135" t="s">
        <v>187</v>
      </c>
      <c r="H830" s="180" t="s">
        <v>730</v>
      </c>
      <c r="I830" s="190">
        <v>42529</v>
      </c>
      <c r="J830" s="180" t="s">
        <v>36</v>
      </c>
      <c r="K830" s="221"/>
      <c r="L830" s="181"/>
      <c r="M830" s="180"/>
      <c r="N830" s="180" t="s">
        <v>254</v>
      </c>
      <c r="O830" s="163"/>
      <c r="P830" s="164"/>
      <c r="Q830" s="163"/>
      <c r="R830" s="164"/>
      <c r="S830" s="190">
        <v>42493</v>
      </c>
      <c r="T830" s="181"/>
      <c r="U830" s="181"/>
      <c r="V830" s="193">
        <v>1184.6199999999999</v>
      </c>
      <c r="W830" s="200">
        <v>0</v>
      </c>
      <c r="X830" s="219"/>
      <c r="Y830" s="205">
        <v>0</v>
      </c>
      <c r="Z830" s="200">
        <v>0</v>
      </c>
      <c r="AA830" s="180" t="s">
        <v>40</v>
      </c>
      <c r="AB830" s="209"/>
    </row>
    <row r="831" spans="1:28" ht="15.75" customHeight="1" x14ac:dyDescent="0.2">
      <c r="A831" s="208">
        <v>42479</v>
      </c>
      <c r="B831" s="181"/>
      <c r="C831" s="180" t="s">
        <v>740</v>
      </c>
      <c r="D831" s="163" t="s">
        <v>304</v>
      </c>
      <c r="E831" s="163" t="s">
        <v>741</v>
      </c>
      <c r="F831" s="163" t="s">
        <v>742</v>
      </c>
      <c r="G831" s="135" t="s">
        <v>187</v>
      </c>
      <c r="H831" s="180" t="s">
        <v>743</v>
      </c>
      <c r="I831" s="190">
        <v>42528</v>
      </c>
      <c r="J831" s="180" t="s">
        <v>31</v>
      </c>
      <c r="K831" s="221"/>
      <c r="L831" s="181"/>
      <c r="M831" s="180" t="s">
        <v>37</v>
      </c>
      <c r="N831" s="180" t="s">
        <v>744</v>
      </c>
      <c r="O831" s="163" t="s">
        <v>48</v>
      </c>
      <c r="P831" s="164"/>
      <c r="Q831" s="163"/>
      <c r="R831" s="164"/>
      <c r="S831" s="190">
        <v>42506</v>
      </c>
      <c r="T831" s="181"/>
      <c r="U831" s="181"/>
      <c r="V831" s="193">
        <v>3240</v>
      </c>
      <c r="W831" s="200">
        <v>0</v>
      </c>
      <c r="X831" s="219"/>
      <c r="Y831" s="205">
        <v>3240</v>
      </c>
      <c r="Z831" s="200">
        <v>0</v>
      </c>
      <c r="AA831" s="180" t="s">
        <v>39</v>
      </c>
      <c r="AB831" s="209"/>
    </row>
    <row r="832" spans="1:28" ht="15.75" customHeight="1" x14ac:dyDescent="0.2">
      <c r="A832" s="208">
        <v>42481</v>
      </c>
      <c r="B832" s="181"/>
      <c r="C832" s="180" t="s">
        <v>3236</v>
      </c>
      <c r="D832" s="163" t="s">
        <v>714</v>
      </c>
      <c r="E832" s="163" t="s">
        <v>3237</v>
      </c>
      <c r="F832" s="163" t="s">
        <v>3238</v>
      </c>
      <c r="G832" s="135" t="s">
        <v>187</v>
      </c>
      <c r="H832" s="180" t="s">
        <v>3239</v>
      </c>
      <c r="I832" s="190">
        <v>42487</v>
      </c>
      <c r="J832" s="180" t="s">
        <v>36</v>
      </c>
      <c r="K832" s="221"/>
      <c r="L832" s="181"/>
      <c r="M832" s="180" t="s">
        <v>254</v>
      </c>
      <c r="N832" s="180" t="s">
        <v>254</v>
      </c>
      <c r="O832" s="163"/>
      <c r="P832" s="167"/>
      <c r="Q832" s="167"/>
      <c r="R832" s="167"/>
      <c r="S832" s="190">
        <v>42600</v>
      </c>
      <c r="T832" s="181"/>
      <c r="U832" s="181"/>
      <c r="V832" s="193">
        <v>1420.96</v>
      </c>
      <c r="W832" s="200">
        <v>0</v>
      </c>
      <c r="X832" s="178" t="s">
        <v>4246</v>
      </c>
      <c r="Y832" s="205">
        <v>0</v>
      </c>
      <c r="Z832" s="200">
        <v>0</v>
      </c>
      <c r="AA832" s="180" t="s">
        <v>39</v>
      </c>
      <c r="AB832" s="209"/>
    </row>
    <row r="833" spans="1:28" ht="15.75" customHeight="1" x14ac:dyDescent="0.2">
      <c r="A833" s="208">
        <v>42478</v>
      </c>
      <c r="B833" s="181"/>
      <c r="C833" s="180" t="s">
        <v>1414</v>
      </c>
      <c r="D833" s="163" t="s">
        <v>291</v>
      </c>
      <c r="E833" s="163" t="s">
        <v>1415</v>
      </c>
      <c r="F833" s="163" t="s">
        <v>1416</v>
      </c>
      <c r="G833" s="135" t="s">
        <v>187</v>
      </c>
      <c r="H833" s="180" t="s">
        <v>1417</v>
      </c>
      <c r="I833" s="190">
        <v>42487</v>
      </c>
      <c r="J833" s="180" t="s">
        <v>36</v>
      </c>
      <c r="K833" s="221"/>
      <c r="L833" s="181"/>
      <c r="M833" s="180"/>
      <c r="N833" s="180" t="s">
        <v>254</v>
      </c>
      <c r="O833" s="163"/>
      <c r="P833" s="164"/>
      <c r="Q833" s="163"/>
      <c r="R833" s="164"/>
      <c r="S833" s="190">
        <v>42501</v>
      </c>
      <c r="T833" s="181"/>
      <c r="U833" s="181"/>
      <c r="V833" s="193">
        <v>1440.85</v>
      </c>
      <c r="W833" s="200">
        <v>0</v>
      </c>
      <c r="X833" s="219"/>
      <c r="Y833" s="205">
        <v>0</v>
      </c>
      <c r="Z833" s="200">
        <v>0</v>
      </c>
      <c r="AA833" s="180" t="s">
        <v>39</v>
      </c>
      <c r="AB833" s="209"/>
    </row>
    <row r="834" spans="1:28" ht="15.75" customHeight="1" x14ac:dyDescent="0.2">
      <c r="A834" s="208">
        <v>42485</v>
      </c>
      <c r="B834" s="181"/>
      <c r="C834" s="180" t="s">
        <v>1429</v>
      </c>
      <c r="D834" s="163" t="s">
        <v>304</v>
      </c>
      <c r="E834" s="163" t="s">
        <v>307</v>
      </c>
      <c r="F834" s="163" t="s">
        <v>308</v>
      </c>
      <c r="G834" s="135" t="s">
        <v>187</v>
      </c>
      <c r="H834" s="180" t="s">
        <v>1430</v>
      </c>
      <c r="I834" s="190">
        <v>42509</v>
      </c>
      <c r="J834" s="180" t="s">
        <v>36</v>
      </c>
      <c r="K834" s="221"/>
      <c r="L834" s="181"/>
      <c r="M834" s="180"/>
      <c r="N834" s="180"/>
      <c r="O834" s="163" t="s">
        <v>48</v>
      </c>
      <c r="P834" s="164"/>
      <c r="Q834" s="163"/>
      <c r="R834" s="164"/>
      <c r="S834" s="190">
        <v>42503</v>
      </c>
      <c r="T834" s="181"/>
      <c r="U834" s="181"/>
      <c r="V834" s="193">
        <v>1158.3</v>
      </c>
      <c r="W834" s="200">
        <v>0</v>
      </c>
      <c r="X834" s="219"/>
      <c r="Y834" s="205">
        <v>0</v>
      </c>
      <c r="Z834" s="200">
        <v>0</v>
      </c>
      <c r="AA834" s="180" t="s">
        <v>39</v>
      </c>
      <c r="AB834" s="209"/>
    </row>
    <row r="835" spans="1:28" ht="15.75" customHeight="1" x14ac:dyDescent="0.2">
      <c r="A835" s="208">
        <v>42486</v>
      </c>
      <c r="B835" s="181"/>
      <c r="C835" s="180" t="s">
        <v>1437</v>
      </c>
      <c r="D835" s="163" t="s">
        <v>325</v>
      </c>
      <c r="E835" s="163" t="s">
        <v>342</v>
      </c>
      <c r="F835" s="163" t="s">
        <v>343</v>
      </c>
      <c r="G835" s="135" t="s">
        <v>187</v>
      </c>
      <c r="H835" s="180" t="s">
        <v>1438</v>
      </c>
      <c r="I835" s="190">
        <v>42530</v>
      </c>
      <c r="J835" s="180" t="s">
        <v>36</v>
      </c>
      <c r="K835" s="221"/>
      <c r="L835" s="181"/>
      <c r="M835" s="180"/>
      <c r="N835" s="180"/>
      <c r="O835" s="163" t="s">
        <v>48</v>
      </c>
      <c r="P835" s="164"/>
      <c r="Q835" s="163"/>
      <c r="R835" s="164"/>
      <c r="S835" s="190">
        <v>42506</v>
      </c>
      <c r="T835" s="181"/>
      <c r="U835" s="181"/>
      <c r="V835" s="193">
        <v>1184.6199999999999</v>
      </c>
      <c r="W835" s="200">
        <v>0</v>
      </c>
      <c r="X835" s="219"/>
      <c r="Y835" s="205">
        <v>0</v>
      </c>
      <c r="Z835" s="200">
        <v>0</v>
      </c>
      <c r="AA835" s="180" t="s">
        <v>39</v>
      </c>
      <c r="AB835" s="209"/>
    </row>
    <row r="836" spans="1:28" ht="15.75" customHeight="1" x14ac:dyDescent="0.2">
      <c r="A836" s="208">
        <v>42480</v>
      </c>
      <c r="B836" s="181"/>
      <c r="C836" s="180" t="s">
        <v>765</v>
      </c>
      <c r="D836" s="166" t="s">
        <v>300</v>
      </c>
      <c r="E836" s="163" t="s">
        <v>766</v>
      </c>
      <c r="F836" s="163" t="s">
        <v>767</v>
      </c>
      <c r="G836" s="135" t="s">
        <v>187</v>
      </c>
      <c r="H836" s="180" t="s">
        <v>768</v>
      </c>
      <c r="I836" s="190">
        <v>42564</v>
      </c>
      <c r="J836" s="180" t="s">
        <v>31</v>
      </c>
      <c r="K836" s="221"/>
      <c r="L836" s="181"/>
      <c r="M836" s="180" t="s">
        <v>33</v>
      </c>
      <c r="N836" s="180" t="s">
        <v>769</v>
      </c>
      <c r="O836" s="163"/>
      <c r="P836" s="164" t="s">
        <v>347</v>
      </c>
      <c r="Q836" s="163"/>
      <c r="R836" s="164" t="s">
        <v>770</v>
      </c>
      <c r="S836" s="190">
        <v>42499</v>
      </c>
      <c r="T836" s="181"/>
      <c r="U836" s="181"/>
      <c r="V836" s="193">
        <v>2400</v>
      </c>
      <c r="W836" s="200">
        <v>0</v>
      </c>
      <c r="X836" s="219"/>
      <c r="Y836" s="205">
        <v>2400</v>
      </c>
      <c r="Z836" s="200">
        <v>0</v>
      </c>
      <c r="AA836" s="180" t="s">
        <v>39</v>
      </c>
      <c r="AB836" s="209"/>
    </row>
    <row r="837" spans="1:28" ht="15.75" customHeight="1" x14ac:dyDescent="0.2">
      <c r="A837" s="208">
        <v>42487</v>
      </c>
      <c r="B837" s="181"/>
      <c r="C837" s="180" t="s">
        <v>1443</v>
      </c>
      <c r="D837" s="163" t="s">
        <v>325</v>
      </c>
      <c r="E837" s="163" t="s">
        <v>342</v>
      </c>
      <c r="F837" s="163" t="s">
        <v>343</v>
      </c>
      <c r="G837" s="135" t="s">
        <v>187</v>
      </c>
      <c r="H837" s="180" t="s">
        <v>1444</v>
      </c>
      <c r="I837" s="190">
        <v>42531</v>
      </c>
      <c r="J837" s="180" t="s">
        <v>36</v>
      </c>
      <c r="K837" s="221"/>
      <c r="L837" s="181"/>
      <c r="M837" s="180"/>
      <c r="N837" s="180"/>
      <c r="O837" s="163" t="s">
        <v>48</v>
      </c>
      <c r="P837" s="164"/>
      <c r="Q837" s="163"/>
      <c r="R837" s="164"/>
      <c r="S837" s="190">
        <v>42500</v>
      </c>
      <c r="T837" s="181"/>
      <c r="U837" s="181"/>
      <c r="V837" s="193">
        <v>1184.6199999999999</v>
      </c>
      <c r="W837" s="200">
        <v>0</v>
      </c>
      <c r="X837" s="219"/>
      <c r="Y837" s="205">
        <v>0</v>
      </c>
      <c r="Z837" s="200">
        <v>0</v>
      </c>
      <c r="AA837" s="180" t="s">
        <v>39</v>
      </c>
      <c r="AB837" s="209"/>
    </row>
    <row r="838" spans="1:28" ht="15.75" customHeight="1" x14ac:dyDescent="0.2">
      <c r="A838" s="208">
        <v>42485</v>
      </c>
      <c r="B838" s="181"/>
      <c r="C838" s="180" t="s">
        <v>808</v>
      </c>
      <c r="D838" s="163" t="s">
        <v>315</v>
      </c>
      <c r="E838" s="163" t="s">
        <v>809</v>
      </c>
      <c r="F838" s="163" t="s">
        <v>810</v>
      </c>
      <c r="G838" s="135" t="s">
        <v>187</v>
      </c>
      <c r="H838" s="180" t="s">
        <v>811</v>
      </c>
      <c r="I838" s="190">
        <v>42509</v>
      </c>
      <c r="J838" s="180" t="s">
        <v>36</v>
      </c>
      <c r="K838" s="221"/>
      <c r="L838" s="181"/>
      <c r="M838" s="180"/>
      <c r="N838" s="180" t="s">
        <v>254</v>
      </c>
      <c r="O838" s="163"/>
      <c r="P838" s="164"/>
      <c r="Q838" s="163"/>
      <c r="R838" s="164"/>
      <c r="S838" s="190">
        <v>42501</v>
      </c>
      <c r="T838" s="181"/>
      <c r="U838" s="181"/>
      <c r="V838" s="193">
        <v>972.76</v>
      </c>
      <c r="W838" s="200">
        <v>0</v>
      </c>
      <c r="X838" s="219"/>
      <c r="Y838" s="205">
        <v>0</v>
      </c>
      <c r="Z838" s="200">
        <v>0</v>
      </c>
      <c r="AA838" s="180" t="s">
        <v>39</v>
      </c>
      <c r="AB838" s="209"/>
    </row>
    <row r="839" spans="1:28" ht="15.75" customHeight="1" x14ac:dyDescent="0.2">
      <c r="A839" s="208">
        <v>42492</v>
      </c>
      <c r="B839" s="181"/>
      <c r="C839" s="180" t="s">
        <v>1454</v>
      </c>
      <c r="D839" s="163" t="s">
        <v>291</v>
      </c>
      <c r="E839" s="163" t="s">
        <v>1415</v>
      </c>
      <c r="F839" s="163" t="s">
        <v>1416</v>
      </c>
      <c r="G839" s="135" t="s">
        <v>187</v>
      </c>
      <c r="H839" s="180" t="s">
        <v>1455</v>
      </c>
      <c r="I839" s="190">
        <v>42495</v>
      </c>
      <c r="J839" s="180" t="s">
        <v>36</v>
      </c>
      <c r="K839" s="221"/>
      <c r="L839" s="181"/>
      <c r="M839" s="180"/>
      <c r="N839" s="180" t="s">
        <v>254</v>
      </c>
      <c r="O839" s="163"/>
      <c r="P839" s="164"/>
      <c r="Q839" s="163"/>
      <c r="R839" s="164"/>
      <c r="S839" s="190">
        <v>42501</v>
      </c>
      <c r="T839" s="181"/>
      <c r="U839" s="181"/>
      <c r="V839" s="193">
        <v>1440.85</v>
      </c>
      <c r="W839" s="200">
        <v>0</v>
      </c>
      <c r="X839" s="219"/>
      <c r="Y839" s="205">
        <v>0</v>
      </c>
      <c r="Z839" s="200">
        <v>0</v>
      </c>
      <c r="AA839" s="180" t="s">
        <v>39</v>
      </c>
      <c r="AB839" s="209"/>
    </row>
    <row r="840" spans="1:28" ht="15.75" customHeight="1" x14ac:dyDescent="0.2">
      <c r="A840" s="208">
        <v>42483</v>
      </c>
      <c r="B840" s="181"/>
      <c r="C840" s="180" t="s">
        <v>1460</v>
      </c>
      <c r="D840" s="163" t="s">
        <v>327</v>
      </c>
      <c r="E840" s="163" t="s">
        <v>1461</v>
      </c>
      <c r="F840" s="163" t="s">
        <v>1462</v>
      </c>
      <c r="G840" s="135" t="s">
        <v>187</v>
      </c>
      <c r="H840" s="180" t="s">
        <v>1463</v>
      </c>
      <c r="I840" s="190">
        <v>42483</v>
      </c>
      <c r="J840" s="180" t="s">
        <v>36</v>
      </c>
      <c r="K840" s="221"/>
      <c r="L840" s="181"/>
      <c r="M840" s="180"/>
      <c r="N840" s="180"/>
      <c r="O840" s="163" t="s">
        <v>48</v>
      </c>
      <c r="P840" s="164"/>
      <c r="Q840" s="163"/>
      <c r="R840" s="164"/>
      <c r="S840" s="190">
        <v>42515</v>
      </c>
      <c r="T840" s="181"/>
      <c r="U840" s="181"/>
      <c r="V840" s="193">
        <v>1170</v>
      </c>
      <c r="W840" s="200">
        <v>0</v>
      </c>
      <c r="X840" s="219"/>
      <c r="Y840" s="205">
        <v>0</v>
      </c>
      <c r="Z840" s="200">
        <v>0</v>
      </c>
      <c r="AA840" s="180" t="s">
        <v>39</v>
      </c>
      <c r="AB840" s="209"/>
    </row>
    <row r="841" spans="1:28" ht="15.75" customHeight="1" x14ac:dyDescent="0.2">
      <c r="A841" s="208">
        <v>42489</v>
      </c>
      <c r="B841" s="181"/>
      <c r="C841" s="180" t="s">
        <v>1073</v>
      </c>
      <c r="D841" s="163" t="s">
        <v>315</v>
      </c>
      <c r="E841" s="163" t="s">
        <v>803</v>
      </c>
      <c r="F841" s="163" t="s">
        <v>804</v>
      </c>
      <c r="G841" s="135" t="s">
        <v>187</v>
      </c>
      <c r="H841" s="180" t="s">
        <v>1074</v>
      </c>
      <c r="I841" s="190">
        <v>42502</v>
      </c>
      <c r="J841" s="180" t="s">
        <v>36</v>
      </c>
      <c r="K841" s="221"/>
      <c r="L841" s="181"/>
      <c r="M841" s="180"/>
      <c r="N841" s="180" t="s">
        <v>254</v>
      </c>
      <c r="O841" s="163"/>
      <c r="P841" s="164"/>
      <c r="Q841" s="163"/>
      <c r="R841" s="164"/>
      <c r="S841" s="190">
        <v>42536</v>
      </c>
      <c r="T841" s="181"/>
      <c r="U841" s="181"/>
      <c r="V841" s="193">
        <v>1305.4000000000001</v>
      </c>
      <c r="W841" s="200">
        <v>0</v>
      </c>
      <c r="X841" s="219"/>
      <c r="Y841" s="205">
        <v>0</v>
      </c>
      <c r="Z841" s="200">
        <v>0</v>
      </c>
      <c r="AA841" s="180" t="s">
        <v>39</v>
      </c>
      <c r="AB841" s="209"/>
    </row>
    <row r="842" spans="1:28" ht="15.75" customHeight="1" x14ac:dyDescent="0.2">
      <c r="A842" s="208">
        <v>42491</v>
      </c>
      <c r="B842" s="181"/>
      <c r="C842" s="180" t="s">
        <v>1070</v>
      </c>
      <c r="D842" s="163" t="s">
        <v>325</v>
      </c>
      <c r="E842" s="163" t="s">
        <v>478</v>
      </c>
      <c r="F842" s="163" t="s">
        <v>479</v>
      </c>
      <c r="G842" s="135" t="s">
        <v>187</v>
      </c>
      <c r="H842" s="180" t="s">
        <v>1071</v>
      </c>
      <c r="I842" s="190">
        <v>42510</v>
      </c>
      <c r="J842" s="180" t="s">
        <v>31</v>
      </c>
      <c r="K842" s="221"/>
      <c r="L842" s="181"/>
      <c r="M842" s="180" t="s">
        <v>37</v>
      </c>
      <c r="N842" s="180" t="s">
        <v>1072</v>
      </c>
      <c r="O842" s="163" t="s">
        <v>48</v>
      </c>
      <c r="P842" s="164"/>
      <c r="Q842" s="163"/>
      <c r="R842" s="164"/>
      <c r="S842" s="190">
        <v>42528</v>
      </c>
      <c r="T842" s="181"/>
      <c r="U842" s="181"/>
      <c r="V842" s="193">
        <v>2700</v>
      </c>
      <c r="W842" s="200">
        <v>0</v>
      </c>
      <c r="X842" s="219"/>
      <c r="Y842" s="205">
        <v>2700</v>
      </c>
      <c r="Z842" s="200">
        <v>0</v>
      </c>
      <c r="AA842" s="180" t="s">
        <v>39</v>
      </c>
      <c r="AB842" s="209"/>
    </row>
    <row r="843" spans="1:28" ht="15.75" customHeight="1" x14ac:dyDescent="0.2">
      <c r="A843" s="208">
        <v>42494</v>
      </c>
      <c r="B843" s="181"/>
      <c r="C843" s="180" t="s">
        <v>875</v>
      </c>
      <c r="D843" s="163" t="s">
        <v>249</v>
      </c>
      <c r="E843" s="163" t="s">
        <v>876</v>
      </c>
      <c r="F843" s="163" t="s">
        <v>877</v>
      </c>
      <c r="G843" s="135" t="s">
        <v>187</v>
      </c>
      <c r="H843" s="180" t="s">
        <v>878</v>
      </c>
      <c r="I843" s="190">
        <v>42500</v>
      </c>
      <c r="J843" s="180" t="s">
        <v>31</v>
      </c>
      <c r="K843" s="221"/>
      <c r="L843" s="181"/>
      <c r="M843" s="180" t="s">
        <v>37</v>
      </c>
      <c r="N843" s="180" t="s">
        <v>271</v>
      </c>
      <c r="O843" s="163"/>
      <c r="P843" s="164"/>
      <c r="Q843" s="163"/>
      <c r="R843" s="164" t="s">
        <v>48</v>
      </c>
      <c r="S843" s="190">
        <v>42514</v>
      </c>
      <c r="T843" s="181"/>
      <c r="U843" s="181"/>
      <c r="V843" s="193">
        <v>2930.94</v>
      </c>
      <c r="W843" s="200">
        <v>0</v>
      </c>
      <c r="X843" s="219"/>
      <c r="Y843" s="205">
        <v>2930.94</v>
      </c>
      <c r="Z843" s="200">
        <v>0</v>
      </c>
      <c r="AA843" s="180" t="s">
        <v>39</v>
      </c>
      <c r="AB843" s="209"/>
    </row>
    <row r="844" spans="1:28" ht="15.75" customHeight="1" x14ac:dyDescent="0.2">
      <c r="A844" s="208">
        <v>42496</v>
      </c>
      <c r="B844" s="181"/>
      <c r="C844" s="180" t="s">
        <v>2935</v>
      </c>
      <c r="D844" s="163" t="s">
        <v>325</v>
      </c>
      <c r="E844" s="163" t="s">
        <v>478</v>
      </c>
      <c r="F844" s="163" t="s">
        <v>479</v>
      </c>
      <c r="G844" s="135" t="s">
        <v>187</v>
      </c>
      <c r="H844" s="180" t="s">
        <v>2936</v>
      </c>
      <c r="I844" s="190">
        <v>42535</v>
      </c>
      <c r="J844" s="180" t="s">
        <v>36</v>
      </c>
      <c r="K844" s="221"/>
      <c r="L844" s="181"/>
      <c r="M844" s="180"/>
      <c r="N844" s="180"/>
      <c r="O844" s="163"/>
      <c r="P844" s="167"/>
      <c r="Q844" s="167"/>
      <c r="R844" s="167"/>
      <c r="S844" s="190">
        <v>42606</v>
      </c>
      <c r="T844" s="181"/>
      <c r="U844" s="181"/>
      <c r="V844" s="193">
        <v>2632.5</v>
      </c>
      <c r="W844" s="200">
        <v>0</v>
      </c>
      <c r="X844" s="180" t="s">
        <v>4248</v>
      </c>
      <c r="Y844" s="205">
        <v>0</v>
      </c>
      <c r="Z844" s="200">
        <v>0</v>
      </c>
      <c r="AA844" s="180" t="s">
        <v>39</v>
      </c>
      <c r="AB844" s="209"/>
    </row>
    <row r="845" spans="1:28" ht="15.75" customHeight="1" x14ac:dyDescent="0.2">
      <c r="A845" s="208">
        <v>42494</v>
      </c>
      <c r="B845" s="181"/>
      <c r="C845" s="180" t="s">
        <v>834</v>
      </c>
      <c r="D845" s="163" t="s">
        <v>256</v>
      </c>
      <c r="E845" s="163" t="s">
        <v>464</v>
      </c>
      <c r="F845" s="163" t="s">
        <v>465</v>
      </c>
      <c r="G845" s="135" t="s">
        <v>187</v>
      </c>
      <c r="H845" s="180" t="s">
        <v>835</v>
      </c>
      <c r="I845" s="190">
        <v>42524</v>
      </c>
      <c r="J845" s="180" t="s">
        <v>31</v>
      </c>
      <c r="K845" s="221"/>
      <c r="L845" s="181"/>
      <c r="M845" s="180" t="s">
        <v>37</v>
      </c>
      <c r="N845" s="180" t="s">
        <v>836</v>
      </c>
      <c r="O845" s="163" t="s">
        <v>48</v>
      </c>
      <c r="P845" s="164"/>
      <c r="Q845" s="163"/>
      <c r="R845" s="164"/>
      <c r="S845" s="190">
        <v>42514</v>
      </c>
      <c r="T845" s="181"/>
      <c r="U845" s="181"/>
      <c r="V845" s="193">
        <v>4259.67</v>
      </c>
      <c r="W845" s="200">
        <v>0</v>
      </c>
      <c r="X845" s="219"/>
      <c r="Y845" s="205">
        <v>4259.67</v>
      </c>
      <c r="Z845" s="200">
        <v>0</v>
      </c>
      <c r="AA845" s="180" t="s">
        <v>39</v>
      </c>
      <c r="AB845" s="209"/>
    </row>
    <row r="846" spans="1:28" ht="15.75" customHeight="1" x14ac:dyDescent="0.2">
      <c r="A846" s="208">
        <v>42499</v>
      </c>
      <c r="B846" s="181"/>
      <c r="C846" s="180" t="s">
        <v>837</v>
      </c>
      <c r="D846" s="163" t="s">
        <v>325</v>
      </c>
      <c r="E846" s="163" t="s">
        <v>342</v>
      </c>
      <c r="F846" s="163" t="s">
        <v>343</v>
      </c>
      <c r="G846" s="135" t="s">
        <v>187</v>
      </c>
      <c r="H846" s="180" t="s">
        <v>838</v>
      </c>
      <c r="I846" s="190">
        <v>42558</v>
      </c>
      <c r="J846" s="180" t="s">
        <v>36</v>
      </c>
      <c r="K846" s="221"/>
      <c r="L846" s="181"/>
      <c r="M846" s="180"/>
      <c r="N846" s="180"/>
      <c r="O846" s="163"/>
      <c r="P846" s="164"/>
      <c r="Q846" s="163" t="s">
        <v>48</v>
      </c>
      <c r="R846" s="164"/>
      <c r="S846" s="190">
        <v>42528</v>
      </c>
      <c r="T846" s="181"/>
      <c r="U846" s="181"/>
      <c r="V846" s="193">
        <v>1184.6199999999999</v>
      </c>
      <c r="W846" s="200">
        <v>0</v>
      </c>
      <c r="X846" s="219"/>
      <c r="Y846" s="205">
        <v>0</v>
      </c>
      <c r="Z846" s="200">
        <v>0</v>
      </c>
      <c r="AA846" s="180" t="s">
        <v>39</v>
      </c>
      <c r="AB846" s="209"/>
    </row>
    <row r="847" spans="1:28" ht="15.75" customHeight="1" x14ac:dyDescent="0.2">
      <c r="A847" s="208">
        <v>42487</v>
      </c>
      <c r="B847" s="181"/>
      <c r="C847" s="180" t="s">
        <v>982</v>
      </c>
      <c r="D847" s="169" t="s">
        <v>983</v>
      </c>
      <c r="E847" s="169" t="s">
        <v>254</v>
      </c>
      <c r="F847" s="169" t="s">
        <v>254</v>
      </c>
      <c r="G847" s="135" t="s">
        <v>193</v>
      </c>
      <c r="H847" s="180" t="s">
        <v>984</v>
      </c>
      <c r="I847" s="190">
        <v>42634</v>
      </c>
      <c r="J847" s="180" t="s">
        <v>36</v>
      </c>
      <c r="K847" s="221"/>
      <c r="L847" s="181"/>
      <c r="M847" s="180" t="s">
        <v>192</v>
      </c>
      <c r="N847" s="180" t="s">
        <v>607</v>
      </c>
      <c r="O847" s="169" t="s">
        <v>160</v>
      </c>
      <c r="P847" s="172">
        <v>337066</v>
      </c>
      <c r="Q847" s="169" t="s">
        <v>192</v>
      </c>
      <c r="R847" s="173" t="s">
        <v>985</v>
      </c>
      <c r="S847" s="190">
        <v>42557</v>
      </c>
      <c r="T847" s="181"/>
      <c r="U847" s="181"/>
      <c r="V847" s="193">
        <v>599.59</v>
      </c>
      <c r="W847" s="200">
        <v>0</v>
      </c>
      <c r="X847" s="219"/>
      <c r="Y847" s="205">
        <v>0</v>
      </c>
      <c r="Z847" s="200">
        <v>0</v>
      </c>
      <c r="AA847" s="180" t="s">
        <v>39</v>
      </c>
      <c r="AB847" s="209"/>
    </row>
    <row r="848" spans="1:28" ht="15.75" customHeight="1" x14ac:dyDescent="0.2">
      <c r="A848" s="208">
        <v>42500</v>
      </c>
      <c r="B848" s="181"/>
      <c r="C848" s="180" t="s">
        <v>3020</v>
      </c>
      <c r="D848" s="163" t="s">
        <v>265</v>
      </c>
      <c r="E848" s="163" t="s">
        <v>3021</v>
      </c>
      <c r="F848" s="163" t="s">
        <v>3022</v>
      </c>
      <c r="G848" s="135" t="s">
        <v>187</v>
      </c>
      <c r="H848" s="180" t="s">
        <v>3023</v>
      </c>
      <c r="I848" s="190">
        <v>42580</v>
      </c>
      <c r="J848" s="180" t="s">
        <v>31</v>
      </c>
      <c r="K848" s="221"/>
      <c r="L848" s="181"/>
      <c r="M848" s="180" t="s">
        <v>37</v>
      </c>
      <c r="N848" s="180" t="s">
        <v>488</v>
      </c>
      <c r="O848" s="163"/>
      <c r="P848" s="167"/>
      <c r="Q848" s="167"/>
      <c r="R848" s="167"/>
      <c r="S848" s="190">
        <v>42585</v>
      </c>
      <c r="T848" s="181"/>
      <c r="U848" s="181"/>
      <c r="V848" s="193">
        <v>3615.26</v>
      </c>
      <c r="W848" s="200">
        <v>0</v>
      </c>
      <c r="X848" s="219" t="s">
        <v>254</v>
      </c>
      <c r="Y848" s="205">
        <v>3615.26</v>
      </c>
      <c r="Z848" s="200">
        <v>0</v>
      </c>
      <c r="AA848" s="180" t="s">
        <v>39</v>
      </c>
      <c r="AB848" s="209"/>
    </row>
    <row r="849" spans="1:28" ht="15.75" customHeight="1" x14ac:dyDescent="0.2">
      <c r="A849" s="208">
        <v>42501</v>
      </c>
      <c r="B849" s="181"/>
      <c r="C849" s="180" t="s">
        <v>848</v>
      </c>
      <c r="D849" s="163" t="s">
        <v>285</v>
      </c>
      <c r="E849" s="163" t="s">
        <v>849</v>
      </c>
      <c r="F849" s="163" t="s">
        <v>850</v>
      </c>
      <c r="G849" s="135" t="s">
        <v>187</v>
      </c>
      <c r="H849" s="180" t="s">
        <v>851</v>
      </c>
      <c r="I849" s="190">
        <v>42506</v>
      </c>
      <c r="J849" s="180" t="s">
        <v>31</v>
      </c>
      <c r="K849" s="221"/>
      <c r="L849" s="181"/>
      <c r="M849" s="180" t="s">
        <v>37</v>
      </c>
      <c r="N849" s="180" t="s">
        <v>518</v>
      </c>
      <c r="O849" s="163"/>
      <c r="P849" s="164" t="s">
        <v>852</v>
      </c>
      <c r="Q849" s="163"/>
      <c r="R849" s="164"/>
      <c r="S849" s="190">
        <v>42521</v>
      </c>
      <c r="T849" s="181"/>
      <c r="U849" s="181"/>
      <c r="V849" s="193">
        <v>1843.13</v>
      </c>
      <c r="W849" s="200">
        <v>0</v>
      </c>
      <c r="X849" s="219"/>
      <c r="Y849" s="205">
        <v>1843.13</v>
      </c>
      <c r="Z849" s="200">
        <v>0</v>
      </c>
      <c r="AA849" s="180" t="s">
        <v>39</v>
      </c>
      <c r="AB849" s="209"/>
    </row>
    <row r="850" spans="1:28" ht="15.75" customHeight="1" x14ac:dyDescent="0.2">
      <c r="A850" s="208">
        <v>42488</v>
      </c>
      <c r="B850" s="181"/>
      <c r="C850" s="180" t="s">
        <v>1511</v>
      </c>
      <c r="D850" s="169" t="s">
        <v>426</v>
      </c>
      <c r="E850" s="169" t="s">
        <v>427</v>
      </c>
      <c r="F850" s="169" t="s">
        <v>486</v>
      </c>
      <c r="G850" s="135" t="s">
        <v>187</v>
      </c>
      <c r="H850" s="180" t="s">
        <v>1512</v>
      </c>
      <c r="I850" s="190">
        <v>42488</v>
      </c>
      <c r="J850" s="180" t="s">
        <v>31</v>
      </c>
      <c r="K850" s="221"/>
      <c r="L850" s="181"/>
      <c r="M850" s="180" t="s">
        <v>37</v>
      </c>
      <c r="N850" s="180" t="s">
        <v>1513</v>
      </c>
      <c r="O850" s="170"/>
      <c r="P850" s="167" t="s">
        <v>1514</v>
      </c>
      <c r="Q850" s="167"/>
      <c r="R850" s="167"/>
      <c r="S850" s="190">
        <v>42579</v>
      </c>
      <c r="T850" s="181"/>
      <c r="U850" s="181"/>
      <c r="V850" s="193">
        <v>1346.51</v>
      </c>
      <c r="W850" s="200">
        <v>0</v>
      </c>
      <c r="X850" s="219"/>
      <c r="Y850" s="205">
        <v>1346.51</v>
      </c>
      <c r="Z850" s="200">
        <v>0</v>
      </c>
      <c r="AA850" s="180" t="s">
        <v>39</v>
      </c>
      <c r="AB850" s="209"/>
    </row>
    <row r="851" spans="1:28" ht="15.75" customHeight="1" x14ac:dyDescent="0.2">
      <c r="A851" s="208">
        <v>42502</v>
      </c>
      <c r="B851" s="181"/>
      <c r="C851" s="180" t="s">
        <v>871</v>
      </c>
      <c r="D851" s="163" t="s">
        <v>291</v>
      </c>
      <c r="E851" s="163" t="s">
        <v>872</v>
      </c>
      <c r="F851" s="163" t="s">
        <v>873</v>
      </c>
      <c r="G851" s="135" t="s">
        <v>187</v>
      </c>
      <c r="H851" s="180" t="s">
        <v>874</v>
      </c>
      <c r="I851" s="190">
        <v>42556</v>
      </c>
      <c r="J851" s="180" t="s">
        <v>36</v>
      </c>
      <c r="K851" s="221"/>
      <c r="L851" s="181"/>
      <c r="M851" s="180"/>
      <c r="N851" s="180"/>
      <c r="O851" s="163" t="s">
        <v>48</v>
      </c>
      <c r="P851" s="164"/>
      <c r="Q851" s="163"/>
      <c r="R851" s="164"/>
      <c r="S851" s="190">
        <v>42534</v>
      </c>
      <c r="T851" s="181"/>
      <c r="U851" s="181"/>
      <c r="V851" s="193">
        <v>1420.96</v>
      </c>
      <c r="W851" s="200">
        <v>0</v>
      </c>
      <c r="X851" s="219"/>
      <c r="Y851" s="205">
        <v>0</v>
      </c>
      <c r="Z851" s="200">
        <v>0</v>
      </c>
      <c r="AA851" s="180" t="s">
        <v>39</v>
      </c>
      <c r="AB851" s="209"/>
    </row>
    <row r="852" spans="1:28" ht="15.75" customHeight="1" x14ac:dyDescent="0.2">
      <c r="A852" s="208">
        <v>42506</v>
      </c>
      <c r="B852" s="181"/>
      <c r="C852" s="180" t="s">
        <v>949</v>
      </c>
      <c r="D852" s="163" t="s">
        <v>652</v>
      </c>
      <c r="E852" s="163" t="s">
        <v>950</v>
      </c>
      <c r="F852" s="163" t="s">
        <v>951</v>
      </c>
      <c r="G852" s="135" t="s">
        <v>187</v>
      </c>
      <c r="H852" s="180" t="s">
        <v>952</v>
      </c>
      <c r="I852" s="190">
        <v>42541</v>
      </c>
      <c r="J852" s="180" t="s">
        <v>36</v>
      </c>
      <c r="K852" s="221"/>
      <c r="L852" s="181"/>
      <c r="M852" s="180"/>
      <c r="N852" s="180"/>
      <c r="O852" s="163" t="s">
        <v>48</v>
      </c>
      <c r="P852" s="164"/>
      <c r="Q852" s="163"/>
      <c r="R852" s="164"/>
      <c r="S852" s="190">
        <v>42537</v>
      </c>
      <c r="T852" s="181"/>
      <c r="U852" s="181"/>
      <c r="V852" s="193">
        <v>2009.63</v>
      </c>
      <c r="W852" s="200">
        <v>0</v>
      </c>
      <c r="X852" s="219"/>
      <c r="Y852" s="205">
        <v>0</v>
      </c>
      <c r="Z852" s="200">
        <v>0</v>
      </c>
      <c r="AA852" s="180" t="s">
        <v>40</v>
      </c>
      <c r="AB852" s="209"/>
    </row>
    <row r="853" spans="1:28" ht="15.75" customHeight="1" x14ac:dyDescent="0.2">
      <c r="A853" s="208">
        <v>42486</v>
      </c>
      <c r="B853" s="181"/>
      <c r="C853" s="180" t="s">
        <v>909</v>
      </c>
      <c r="D853" s="163" t="s">
        <v>304</v>
      </c>
      <c r="E853" s="163" t="s">
        <v>307</v>
      </c>
      <c r="F853" s="163" t="s">
        <v>308</v>
      </c>
      <c r="G853" s="135" t="s">
        <v>187</v>
      </c>
      <c r="H853" s="180" t="s">
        <v>910</v>
      </c>
      <c r="I853" s="190">
        <v>42502</v>
      </c>
      <c r="J853" s="180" t="s">
        <v>36</v>
      </c>
      <c r="K853" s="221"/>
      <c r="L853" s="181"/>
      <c r="M853" s="180"/>
      <c r="N853" s="180" t="s">
        <v>254</v>
      </c>
      <c r="O853" s="163"/>
      <c r="P853" s="164"/>
      <c r="Q853" s="163"/>
      <c r="R853" s="164"/>
      <c r="S853" s="190">
        <v>42521</v>
      </c>
      <c r="T853" s="181"/>
      <c r="U853" s="181"/>
      <c r="V853" s="193">
        <v>1158.3</v>
      </c>
      <c r="W853" s="200">
        <v>0</v>
      </c>
      <c r="X853" s="219"/>
      <c r="Y853" s="205">
        <v>0</v>
      </c>
      <c r="Z853" s="200">
        <v>0</v>
      </c>
      <c r="AA853" s="180" t="s">
        <v>39</v>
      </c>
      <c r="AB853" s="209"/>
    </row>
    <row r="854" spans="1:28" ht="15.75" customHeight="1" x14ac:dyDescent="0.2">
      <c r="A854" s="208">
        <v>42478</v>
      </c>
      <c r="B854" s="181"/>
      <c r="C854" s="180" t="s">
        <v>916</v>
      </c>
      <c r="D854" s="163" t="s">
        <v>249</v>
      </c>
      <c r="E854" s="163" t="s">
        <v>917</v>
      </c>
      <c r="F854" s="163" t="s">
        <v>918</v>
      </c>
      <c r="G854" s="135" t="s">
        <v>187</v>
      </c>
      <c r="H854" s="180" t="s">
        <v>919</v>
      </c>
      <c r="I854" s="190">
        <v>42508</v>
      </c>
      <c r="J854" s="180" t="s">
        <v>31</v>
      </c>
      <c r="K854" s="221"/>
      <c r="L854" s="181"/>
      <c r="M854" s="180" t="s">
        <v>33</v>
      </c>
      <c r="N854" s="180" t="s">
        <v>920</v>
      </c>
      <c r="O854" s="163" t="s">
        <v>48</v>
      </c>
      <c r="P854" s="164"/>
      <c r="Q854" s="163"/>
      <c r="R854" s="164"/>
      <c r="S854" s="190">
        <v>42522</v>
      </c>
      <c r="T854" s="181"/>
      <c r="U854" s="181"/>
      <c r="V854" s="193">
        <v>2457.67</v>
      </c>
      <c r="W854" s="200">
        <v>0</v>
      </c>
      <c r="X854" s="219"/>
      <c r="Y854" s="205">
        <v>2457.67</v>
      </c>
      <c r="Z854" s="200">
        <v>0</v>
      </c>
      <c r="AA854" s="180" t="s">
        <v>39</v>
      </c>
      <c r="AB854" s="209"/>
    </row>
    <row r="855" spans="1:28" ht="15.75" customHeight="1" x14ac:dyDescent="0.2">
      <c r="A855" s="208">
        <v>42508</v>
      </c>
      <c r="B855" s="181"/>
      <c r="C855" s="180" t="s">
        <v>925</v>
      </c>
      <c r="D855" s="163" t="s">
        <v>265</v>
      </c>
      <c r="E855" s="163" t="s">
        <v>926</v>
      </c>
      <c r="F855" s="163" t="s">
        <v>927</v>
      </c>
      <c r="G855" s="135" t="s">
        <v>187</v>
      </c>
      <c r="H855" s="180" t="s">
        <v>928</v>
      </c>
      <c r="I855" s="190">
        <v>42551</v>
      </c>
      <c r="J855" s="180" t="s">
        <v>36</v>
      </c>
      <c r="K855" s="221"/>
      <c r="L855" s="181"/>
      <c r="M855" s="180"/>
      <c r="N855" s="180"/>
      <c r="O855" s="163" t="s">
        <v>48</v>
      </c>
      <c r="P855" s="164"/>
      <c r="Q855" s="163"/>
      <c r="R855" s="164"/>
      <c r="S855" s="190">
        <v>42524</v>
      </c>
      <c r="T855" s="181"/>
      <c r="U855" s="181"/>
      <c r="V855" s="193">
        <v>1125.3900000000001</v>
      </c>
      <c r="W855" s="200">
        <v>0</v>
      </c>
      <c r="X855" s="219"/>
      <c r="Y855" s="205">
        <v>0</v>
      </c>
      <c r="Z855" s="200">
        <v>0</v>
      </c>
      <c r="AA855" s="180" t="s">
        <v>39</v>
      </c>
      <c r="AB855" s="209"/>
    </row>
    <row r="856" spans="1:28" ht="15.75" customHeight="1" x14ac:dyDescent="0.2">
      <c r="A856" s="208">
        <v>42491</v>
      </c>
      <c r="B856" s="181"/>
      <c r="C856" s="180" t="s">
        <v>939</v>
      </c>
      <c r="D856" s="163" t="s">
        <v>249</v>
      </c>
      <c r="E856" s="163" t="s">
        <v>400</v>
      </c>
      <c r="F856" s="163" t="s">
        <v>401</v>
      </c>
      <c r="G856" s="135" t="s">
        <v>187</v>
      </c>
      <c r="H856" s="180" t="s">
        <v>940</v>
      </c>
      <c r="I856" s="190">
        <v>42508</v>
      </c>
      <c r="J856" s="180" t="s">
        <v>31</v>
      </c>
      <c r="K856" s="221"/>
      <c r="L856" s="181"/>
      <c r="M856" s="180" t="s">
        <v>33</v>
      </c>
      <c r="N856" s="180" t="s">
        <v>402</v>
      </c>
      <c r="O856" s="163" t="s">
        <v>48</v>
      </c>
      <c r="P856" s="164"/>
      <c r="Q856" s="163"/>
      <c r="R856" s="164"/>
      <c r="S856" s="190">
        <v>42522</v>
      </c>
      <c r="T856" s="181"/>
      <c r="U856" s="181"/>
      <c r="V856" s="193">
        <v>2703.44</v>
      </c>
      <c r="W856" s="200">
        <v>0</v>
      </c>
      <c r="X856" s="219"/>
      <c r="Y856" s="205">
        <v>2703.44</v>
      </c>
      <c r="Z856" s="200">
        <v>0</v>
      </c>
      <c r="AA856" s="180" t="s">
        <v>39</v>
      </c>
      <c r="AB856" s="209"/>
    </row>
    <row r="857" spans="1:28" ht="15.75" customHeight="1" x14ac:dyDescent="0.2">
      <c r="A857" s="208">
        <v>42509</v>
      </c>
      <c r="B857" s="181"/>
      <c r="C857" s="180" t="s">
        <v>966</v>
      </c>
      <c r="D857" s="163" t="s">
        <v>304</v>
      </c>
      <c r="E857" s="163" t="s">
        <v>307</v>
      </c>
      <c r="F857" s="163" t="s">
        <v>308</v>
      </c>
      <c r="G857" s="135" t="s">
        <v>187</v>
      </c>
      <c r="H857" s="180" t="s">
        <v>967</v>
      </c>
      <c r="I857" s="190">
        <v>42529</v>
      </c>
      <c r="J857" s="180" t="s">
        <v>31</v>
      </c>
      <c r="K857" s="221"/>
      <c r="L857" s="181"/>
      <c r="M857" s="180" t="s">
        <v>37</v>
      </c>
      <c r="N857" s="180" t="s">
        <v>968</v>
      </c>
      <c r="O857" s="163"/>
      <c r="P857" s="164"/>
      <c r="Q857" s="163"/>
      <c r="R857" s="164" t="s">
        <v>48</v>
      </c>
      <c r="S857" s="190">
        <v>42527</v>
      </c>
      <c r="T857" s="181"/>
      <c r="U857" s="181"/>
      <c r="V857" s="193">
        <v>1188</v>
      </c>
      <c r="W857" s="200">
        <v>0</v>
      </c>
      <c r="X857" s="219"/>
      <c r="Y857" s="205">
        <v>1188</v>
      </c>
      <c r="Z857" s="200">
        <v>0</v>
      </c>
      <c r="AA857" s="180" t="s">
        <v>39</v>
      </c>
      <c r="AB857" s="209"/>
    </row>
    <row r="858" spans="1:28" ht="15.75" customHeight="1" x14ac:dyDescent="0.2">
      <c r="A858" s="208">
        <v>42474</v>
      </c>
      <c r="B858" s="181"/>
      <c r="C858" s="180" t="s">
        <v>973</v>
      </c>
      <c r="D858" s="163" t="s">
        <v>588</v>
      </c>
      <c r="E858" s="163" t="s">
        <v>974</v>
      </c>
      <c r="F858" s="163" t="s">
        <v>401</v>
      </c>
      <c r="G858" s="135" t="s">
        <v>187</v>
      </c>
      <c r="H858" s="180" t="s">
        <v>975</v>
      </c>
      <c r="I858" s="190">
        <v>42509</v>
      </c>
      <c r="J858" s="180" t="s">
        <v>31</v>
      </c>
      <c r="K858" s="221"/>
      <c r="L858" s="181"/>
      <c r="M858" s="180" t="s">
        <v>33</v>
      </c>
      <c r="N858" s="180" t="s">
        <v>318</v>
      </c>
      <c r="O858" s="163" t="s">
        <v>48</v>
      </c>
      <c r="P858" s="164"/>
      <c r="Q858" s="163"/>
      <c r="R858" s="164"/>
      <c r="S858" s="190">
        <v>42528</v>
      </c>
      <c r="T858" s="181"/>
      <c r="U858" s="181"/>
      <c r="V858" s="193">
        <v>2703.44</v>
      </c>
      <c r="W858" s="200">
        <v>0</v>
      </c>
      <c r="X858" s="219"/>
      <c r="Y858" s="205">
        <v>2703.44</v>
      </c>
      <c r="Z858" s="200">
        <v>0</v>
      </c>
      <c r="AA858" s="180" t="s">
        <v>39</v>
      </c>
      <c r="AB858" s="209"/>
    </row>
    <row r="859" spans="1:28" ht="15.75" customHeight="1" x14ac:dyDescent="0.2">
      <c r="A859" s="208">
        <v>42514</v>
      </c>
      <c r="B859" s="181"/>
      <c r="C859" s="180" t="s">
        <v>991</v>
      </c>
      <c r="D859" s="163" t="s">
        <v>325</v>
      </c>
      <c r="E859" s="163" t="s">
        <v>342</v>
      </c>
      <c r="F859" s="163" t="s">
        <v>343</v>
      </c>
      <c r="G859" s="135" t="s">
        <v>187</v>
      </c>
      <c r="H859" s="180" t="s">
        <v>992</v>
      </c>
      <c r="I859" s="190">
        <v>42549</v>
      </c>
      <c r="J859" s="180" t="s">
        <v>36</v>
      </c>
      <c r="K859" s="221"/>
      <c r="L859" s="181"/>
      <c r="M859" s="180"/>
      <c r="N859" s="180" t="s">
        <v>254</v>
      </c>
      <c r="O859" s="163"/>
      <c r="P859" s="164"/>
      <c r="Q859" s="163"/>
      <c r="R859" s="164"/>
      <c r="S859" s="190">
        <v>42522</v>
      </c>
      <c r="T859" s="181"/>
      <c r="U859" s="181"/>
      <c r="V859" s="193">
        <v>1184.6199999999999</v>
      </c>
      <c r="W859" s="200">
        <v>0</v>
      </c>
      <c r="X859" s="219"/>
      <c r="Y859" s="205">
        <v>0</v>
      </c>
      <c r="Z859" s="200">
        <v>0</v>
      </c>
      <c r="AA859" s="180" t="s">
        <v>39</v>
      </c>
      <c r="AB859" s="209"/>
    </row>
    <row r="860" spans="1:28" ht="15.75" customHeight="1" x14ac:dyDescent="0.2">
      <c r="A860" s="208">
        <v>42508</v>
      </c>
      <c r="B860" s="181"/>
      <c r="C860" s="180" t="s">
        <v>995</v>
      </c>
      <c r="D860" s="163" t="s">
        <v>276</v>
      </c>
      <c r="E860" s="163" t="s">
        <v>996</v>
      </c>
      <c r="F860" s="163" t="s">
        <v>997</v>
      </c>
      <c r="G860" s="135" t="s">
        <v>187</v>
      </c>
      <c r="H860" s="180" t="s">
        <v>998</v>
      </c>
      <c r="I860" s="190">
        <v>42536</v>
      </c>
      <c r="J860" s="180" t="s">
        <v>31</v>
      </c>
      <c r="K860" s="221"/>
      <c r="L860" s="181"/>
      <c r="M860" s="180" t="s">
        <v>33</v>
      </c>
      <c r="N860" s="180" t="s">
        <v>999</v>
      </c>
      <c r="O860" s="163"/>
      <c r="P860" s="164" t="s">
        <v>1000</v>
      </c>
      <c r="Q860" s="163" t="s">
        <v>48</v>
      </c>
      <c r="R860" s="164" t="s">
        <v>48</v>
      </c>
      <c r="S860" s="190">
        <v>42518</v>
      </c>
      <c r="T860" s="181"/>
      <c r="U860" s="181"/>
      <c r="V860" s="193">
        <v>1530</v>
      </c>
      <c r="W860" s="200">
        <v>0</v>
      </c>
      <c r="X860" s="219"/>
      <c r="Y860" s="205">
        <v>1530</v>
      </c>
      <c r="Z860" s="200">
        <v>0</v>
      </c>
      <c r="AA860" s="180" t="s">
        <v>39</v>
      </c>
      <c r="AB860" s="209"/>
    </row>
    <row r="861" spans="1:28" ht="15.75" customHeight="1" x14ac:dyDescent="0.2">
      <c r="A861" s="208">
        <v>42510</v>
      </c>
      <c r="B861" s="181"/>
      <c r="C861" s="180" t="s">
        <v>993</v>
      </c>
      <c r="D861" s="163" t="s">
        <v>304</v>
      </c>
      <c r="E861" s="163" t="s">
        <v>384</v>
      </c>
      <c r="F861" s="163" t="s">
        <v>385</v>
      </c>
      <c r="G861" s="135" t="s">
        <v>187</v>
      </c>
      <c r="H861" s="180" t="s">
        <v>994</v>
      </c>
      <c r="I861" s="190">
        <v>42544</v>
      </c>
      <c r="J861" s="180" t="s">
        <v>36</v>
      </c>
      <c r="K861" s="221"/>
      <c r="L861" s="181"/>
      <c r="M861" s="180"/>
      <c r="N861" s="180" t="s">
        <v>254</v>
      </c>
      <c r="O861" s="163"/>
      <c r="P861" s="164"/>
      <c r="Q861" s="163"/>
      <c r="R861" s="164"/>
      <c r="S861" s="190">
        <v>42528</v>
      </c>
      <c r="T861" s="181"/>
      <c r="U861" s="181"/>
      <c r="V861" s="193">
        <v>3685.5</v>
      </c>
      <c r="W861" s="200">
        <v>0</v>
      </c>
      <c r="X861" s="219"/>
      <c r="Y861" s="205">
        <v>0</v>
      </c>
      <c r="Z861" s="200">
        <v>0</v>
      </c>
      <c r="AA861" s="180" t="s">
        <v>39</v>
      </c>
      <c r="AB861" s="209"/>
    </row>
    <row r="862" spans="1:28" ht="15.75" customHeight="1" x14ac:dyDescent="0.2">
      <c r="A862" s="208">
        <v>42510</v>
      </c>
      <c r="B862" s="181"/>
      <c r="C862" s="180" t="s">
        <v>3402</v>
      </c>
      <c r="D862" s="163" t="s">
        <v>265</v>
      </c>
      <c r="E862" s="163" t="s">
        <v>3403</v>
      </c>
      <c r="F862" s="163" t="s">
        <v>266</v>
      </c>
      <c r="G862" s="135" t="s">
        <v>187</v>
      </c>
      <c r="H862" s="180" t="s">
        <v>3404</v>
      </c>
      <c r="I862" s="190">
        <v>42573</v>
      </c>
      <c r="J862" s="180" t="s">
        <v>36</v>
      </c>
      <c r="K862" s="221"/>
      <c r="L862" s="181"/>
      <c r="M862" s="180" t="s">
        <v>254</v>
      </c>
      <c r="N862" s="180" t="s">
        <v>254</v>
      </c>
      <c r="O862" s="163"/>
      <c r="P862" s="167"/>
      <c r="Q862" s="167"/>
      <c r="R862" s="167"/>
      <c r="S862" s="190">
        <v>42605</v>
      </c>
      <c r="T862" s="181"/>
      <c r="U862" s="181"/>
      <c r="V862" s="193">
        <v>1758.03</v>
      </c>
      <c r="W862" s="200">
        <v>0</v>
      </c>
      <c r="X862" s="219" t="s">
        <v>254</v>
      </c>
      <c r="Y862" s="205">
        <v>0</v>
      </c>
      <c r="Z862" s="200">
        <v>0</v>
      </c>
      <c r="AA862" s="180" t="s">
        <v>180</v>
      </c>
      <c r="AB862" s="209"/>
    </row>
    <row r="863" spans="1:28" ht="15.75" customHeight="1" x14ac:dyDescent="0.2">
      <c r="A863" s="208">
        <v>42515</v>
      </c>
      <c r="B863" s="181"/>
      <c r="C863" s="180" t="s">
        <v>1001</v>
      </c>
      <c r="D863" s="163" t="s">
        <v>325</v>
      </c>
      <c r="E863" s="163" t="s">
        <v>342</v>
      </c>
      <c r="F863" s="163" t="s">
        <v>343</v>
      </c>
      <c r="G863" s="135" t="s">
        <v>187</v>
      </c>
      <c r="H863" s="180" t="s">
        <v>1002</v>
      </c>
      <c r="I863" s="190">
        <v>42564</v>
      </c>
      <c r="J863" s="180" t="s">
        <v>36</v>
      </c>
      <c r="K863" s="221"/>
      <c r="L863" s="181"/>
      <c r="M863" s="180"/>
      <c r="N863" s="180"/>
      <c r="O863" s="163" t="s">
        <v>48</v>
      </c>
      <c r="P863" s="164"/>
      <c r="Q863" s="163"/>
      <c r="R863" s="164"/>
      <c r="S863" s="190">
        <v>42535</v>
      </c>
      <c r="T863" s="181"/>
      <c r="U863" s="181"/>
      <c r="V863" s="193">
        <v>877.5</v>
      </c>
      <c r="W863" s="200">
        <v>0</v>
      </c>
      <c r="X863" s="219"/>
      <c r="Y863" s="205">
        <v>0</v>
      </c>
      <c r="Z863" s="200">
        <v>0</v>
      </c>
      <c r="AA863" s="180" t="s">
        <v>39</v>
      </c>
      <c r="AB863" s="209"/>
    </row>
    <row r="864" spans="1:28" ht="15.75" customHeight="1" x14ac:dyDescent="0.2">
      <c r="A864" s="208">
        <v>42510</v>
      </c>
      <c r="B864" s="181"/>
      <c r="C864" s="180" t="s">
        <v>1075</v>
      </c>
      <c r="D864" s="163" t="s">
        <v>315</v>
      </c>
      <c r="E864" s="163" t="s">
        <v>809</v>
      </c>
      <c r="F864" s="163" t="s">
        <v>810</v>
      </c>
      <c r="G864" s="135" t="s">
        <v>187</v>
      </c>
      <c r="H864" s="180" t="s">
        <v>1076</v>
      </c>
      <c r="I864" s="190">
        <v>42535</v>
      </c>
      <c r="J864" s="180" t="s">
        <v>36</v>
      </c>
      <c r="K864" s="221"/>
      <c r="L864" s="181"/>
      <c r="M864" s="180"/>
      <c r="N864" s="180" t="s">
        <v>254</v>
      </c>
      <c r="O864" s="163"/>
      <c r="P864" s="164"/>
      <c r="Q864" s="163"/>
      <c r="R864" s="164"/>
      <c r="S864" s="190">
        <v>42536</v>
      </c>
      <c r="T864" s="181"/>
      <c r="U864" s="181"/>
      <c r="V864" s="193">
        <v>1923.27</v>
      </c>
      <c r="W864" s="200">
        <v>0</v>
      </c>
      <c r="X864" s="219"/>
      <c r="Y864" s="205">
        <v>0</v>
      </c>
      <c r="Z864" s="200">
        <v>0</v>
      </c>
      <c r="AA864" s="180" t="s">
        <v>39</v>
      </c>
      <c r="AB864" s="209"/>
    </row>
    <row r="865" spans="1:28" ht="15.75" customHeight="1" x14ac:dyDescent="0.2">
      <c r="A865" s="208">
        <v>42513</v>
      </c>
      <c r="B865" s="181"/>
      <c r="C865" s="180" t="s">
        <v>2741</v>
      </c>
      <c r="D865" s="163" t="s">
        <v>467</v>
      </c>
      <c r="E865" s="163" t="s">
        <v>1239</v>
      </c>
      <c r="F865" s="163" t="s">
        <v>2742</v>
      </c>
      <c r="G865" s="135" t="s">
        <v>187</v>
      </c>
      <c r="H865" s="180" t="s">
        <v>2743</v>
      </c>
      <c r="I865" s="190">
        <v>42514</v>
      </c>
      <c r="J865" s="180" t="s">
        <v>160</v>
      </c>
      <c r="K865" s="221"/>
      <c r="L865" s="181"/>
      <c r="M865" s="180"/>
      <c r="N865" s="180"/>
      <c r="O865" s="163"/>
      <c r="P865" s="164"/>
      <c r="Q865" s="163"/>
      <c r="R865" s="164"/>
      <c r="S865" s="190">
        <v>42516</v>
      </c>
      <c r="T865" s="181"/>
      <c r="U865" s="181"/>
      <c r="V865" s="193">
        <v>0</v>
      </c>
      <c r="W865" s="200">
        <v>0</v>
      </c>
      <c r="X865" s="219" t="s">
        <v>2740</v>
      </c>
      <c r="Y865" s="205">
        <v>0</v>
      </c>
      <c r="Z865" s="200">
        <v>0</v>
      </c>
      <c r="AA865" s="180" t="s">
        <v>39</v>
      </c>
      <c r="AB865" s="209"/>
    </row>
    <row r="866" spans="1:28" ht="15.75" customHeight="1" x14ac:dyDescent="0.2">
      <c r="A866" s="208">
        <v>42516</v>
      </c>
      <c r="B866" s="181"/>
      <c r="C866" s="180" t="s">
        <v>3053</v>
      </c>
      <c r="D866" s="163" t="s">
        <v>285</v>
      </c>
      <c r="E866" s="163" t="s">
        <v>3054</v>
      </c>
      <c r="F866" s="163" t="s">
        <v>3055</v>
      </c>
      <c r="G866" s="135" t="s">
        <v>187</v>
      </c>
      <c r="H866" s="180" t="s">
        <v>3056</v>
      </c>
      <c r="I866" s="190">
        <v>42549</v>
      </c>
      <c r="J866" s="180" t="s">
        <v>36</v>
      </c>
      <c r="K866" s="221"/>
      <c r="L866" s="181"/>
      <c r="M866" s="180"/>
      <c r="N866" s="180"/>
      <c r="O866" s="163"/>
      <c r="P866" s="167"/>
      <c r="Q866" s="167"/>
      <c r="R866" s="167"/>
      <c r="S866" s="190">
        <v>42641</v>
      </c>
      <c r="T866" s="181"/>
      <c r="U866" s="181"/>
      <c r="V866" s="193">
        <v>1982.74</v>
      </c>
      <c r="W866" s="200">
        <v>0</v>
      </c>
      <c r="X866" s="219" t="s">
        <v>254</v>
      </c>
      <c r="Y866" s="205">
        <v>0</v>
      </c>
      <c r="Z866" s="200">
        <v>0</v>
      </c>
      <c r="AA866" s="180" t="s">
        <v>39</v>
      </c>
      <c r="AB866" s="209"/>
    </row>
    <row r="867" spans="1:28" ht="15.75" customHeight="1" x14ac:dyDescent="0.2">
      <c r="A867" s="208">
        <v>42517</v>
      </c>
      <c r="B867" s="181"/>
      <c r="C867" s="180" t="s">
        <v>1022</v>
      </c>
      <c r="D867" s="163" t="s">
        <v>350</v>
      </c>
      <c r="E867" s="163" t="s">
        <v>351</v>
      </c>
      <c r="F867" s="163" t="s">
        <v>352</v>
      </c>
      <c r="G867" s="135" t="s">
        <v>187</v>
      </c>
      <c r="H867" s="180" t="s">
        <v>1023</v>
      </c>
      <c r="I867" s="190">
        <v>42528</v>
      </c>
      <c r="J867" s="180" t="s">
        <v>36</v>
      </c>
      <c r="K867" s="221"/>
      <c r="L867" s="181"/>
      <c r="M867" s="180"/>
      <c r="N867" s="180" t="s">
        <v>254</v>
      </c>
      <c r="O867" s="163"/>
      <c r="P867" s="164"/>
      <c r="Q867" s="163"/>
      <c r="R867" s="164"/>
      <c r="S867" s="190">
        <v>42535</v>
      </c>
      <c r="T867" s="181"/>
      <c r="U867" s="181"/>
      <c r="V867" s="193">
        <v>2290.9699999999998</v>
      </c>
      <c r="W867" s="200">
        <v>0</v>
      </c>
      <c r="X867" s="219"/>
      <c r="Y867" s="205">
        <v>0</v>
      </c>
      <c r="Z867" s="200">
        <v>0</v>
      </c>
      <c r="AA867" s="180" t="s">
        <v>39</v>
      </c>
      <c r="AB867" s="209"/>
    </row>
    <row r="868" spans="1:28" ht="15.75" customHeight="1" x14ac:dyDescent="0.2">
      <c r="A868" s="208">
        <v>42521</v>
      </c>
      <c r="B868" s="181"/>
      <c r="C868" s="180" t="s">
        <v>3095</v>
      </c>
      <c r="D868" s="163" t="s">
        <v>291</v>
      </c>
      <c r="E868" s="163" t="s">
        <v>1203</v>
      </c>
      <c r="F868" s="163" t="s">
        <v>1204</v>
      </c>
      <c r="G868" s="135" t="s">
        <v>187</v>
      </c>
      <c r="H868" s="180" t="s">
        <v>3096</v>
      </c>
      <c r="I868" s="190">
        <v>42534</v>
      </c>
      <c r="J868" s="180" t="s">
        <v>36</v>
      </c>
      <c r="K868" s="221"/>
      <c r="L868" s="181"/>
      <c r="M868" s="180" t="s">
        <v>254</v>
      </c>
      <c r="N868" s="180" t="s">
        <v>254</v>
      </c>
      <c r="O868" s="163"/>
      <c r="P868" s="167"/>
      <c r="Q868" s="167"/>
      <c r="R868" s="167"/>
      <c r="S868" s="190">
        <v>42583</v>
      </c>
      <c r="T868" s="181"/>
      <c r="U868" s="181"/>
      <c r="V868" s="193">
        <v>948.58</v>
      </c>
      <c r="W868" s="200">
        <v>0</v>
      </c>
      <c r="X868" s="178" t="s">
        <v>4246</v>
      </c>
      <c r="Y868" s="205">
        <v>0</v>
      </c>
      <c r="Z868" s="200">
        <v>0</v>
      </c>
      <c r="AA868" s="180" t="s">
        <v>39</v>
      </c>
      <c r="AB868" s="209"/>
    </row>
    <row r="869" spans="1:28" ht="15.75" customHeight="1" x14ac:dyDescent="0.2">
      <c r="A869" s="208">
        <v>42510</v>
      </c>
      <c r="B869" s="181"/>
      <c r="C869" s="180" t="s">
        <v>1520</v>
      </c>
      <c r="D869" s="169" t="s">
        <v>304</v>
      </c>
      <c r="E869" s="169" t="s">
        <v>307</v>
      </c>
      <c r="F869" s="169" t="s">
        <v>308</v>
      </c>
      <c r="G869" s="135" t="s">
        <v>187</v>
      </c>
      <c r="H869" s="180" t="s">
        <v>1521</v>
      </c>
      <c r="I869" s="190">
        <v>42555</v>
      </c>
      <c r="J869" s="180" t="s">
        <v>36</v>
      </c>
      <c r="K869" s="221"/>
      <c r="L869" s="181"/>
      <c r="M869" s="180" t="s">
        <v>48</v>
      </c>
      <c r="N869" s="180" t="s">
        <v>48</v>
      </c>
      <c r="O869" s="170"/>
      <c r="P869" s="167"/>
      <c r="Q869" s="167"/>
      <c r="R869" s="167"/>
      <c r="S869" s="190">
        <v>42556</v>
      </c>
      <c r="T869" s="181"/>
      <c r="U869" s="181"/>
      <c r="V869" s="193">
        <v>1158.3</v>
      </c>
      <c r="W869" s="200">
        <v>0</v>
      </c>
      <c r="X869" s="219" t="s">
        <v>254</v>
      </c>
      <c r="Y869" s="205">
        <v>0</v>
      </c>
      <c r="Z869" s="200">
        <v>0</v>
      </c>
      <c r="AA869" s="180" t="s">
        <v>39</v>
      </c>
      <c r="AB869" s="209"/>
    </row>
    <row r="870" spans="1:28" ht="15.75" customHeight="1" x14ac:dyDescent="0.2">
      <c r="A870" s="208">
        <v>42513</v>
      </c>
      <c r="B870" s="181"/>
      <c r="C870" s="180" t="s">
        <v>1051</v>
      </c>
      <c r="D870" s="166" t="s">
        <v>300</v>
      </c>
      <c r="E870" s="163" t="s">
        <v>594</v>
      </c>
      <c r="F870" s="163" t="s">
        <v>595</v>
      </c>
      <c r="G870" s="135" t="s">
        <v>187</v>
      </c>
      <c r="H870" s="180" t="s">
        <v>1052</v>
      </c>
      <c r="I870" s="190">
        <v>42523</v>
      </c>
      <c r="J870" s="180" t="s">
        <v>31</v>
      </c>
      <c r="K870" s="221"/>
      <c r="L870" s="181"/>
      <c r="M870" s="180" t="s">
        <v>170</v>
      </c>
      <c r="N870" s="180" t="s">
        <v>1053</v>
      </c>
      <c r="O870" s="163" t="s">
        <v>37</v>
      </c>
      <c r="P870" s="164" t="s">
        <v>1054</v>
      </c>
      <c r="Q870" s="163" t="s">
        <v>48</v>
      </c>
      <c r="R870" s="164" t="s">
        <v>48</v>
      </c>
      <c r="S870" s="190">
        <v>42534</v>
      </c>
      <c r="T870" s="181"/>
      <c r="U870" s="181"/>
      <c r="V870" s="193">
        <v>1704</v>
      </c>
      <c r="W870" s="200">
        <v>0</v>
      </c>
      <c r="X870" s="219"/>
      <c r="Y870" s="205">
        <v>1704</v>
      </c>
      <c r="Z870" s="200">
        <v>0</v>
      </c>
      <c r="AA870" s="180" t="s">
        <v>39</v>
      </c>
      <c r="AB870" s="209"/>
    </row>
    <row r="871" spans="1:28" ht="15.75" customHeight="1" x14ac:dyDescent="0.2">
      <c r="A871" s="208">
        <v>42522</v>
      </c>
      <c r="B871" s="181"/>
      <c r="C871" s="180" t="s">
        <v>3304</v>
      </c>
      <c r="D871" s="163" t="s">
        <v>256</v>
      </c>
      <c r="E871" s="163" t="s">
        <v>3305</v>
      </c>
      <c r="F871" s="163" t="s">
        <v>3306</v>
      </c>
      <c r="G871" s="135" t="s">
        <v>187</v>
      </c>
      <c r="H871" s="180" t="s">
        <v>3307</v>
      </c>
      <c r="I871" s="190">
        <v>42600</v>
      </c>
      <c r="J871" s="180" t="s">
        <v>31</v>
      </c>
      <c r="K871" s="221"/>
      <c r="L871" s="181"/>
      <c r="M871" s="180" t="s">
        <v>33</v>
      </c>
      <c r="N871" s="180" t="s">
        <v>3308</v>
      </c>
      <c r="O871" s="163"/>
      <c r="P871" s="167"/>
      <c r="Q871" s="167"/>
      <c r="R871" s="167"/>
      <c r="S871" s="190">
        <v>42591</v>
      </c>
      <c r="T871" s="181"/>
      <c r="U871" s="181"/>
      <c r="V871" s="193">
        <v>2259.54</v>
      </c>
      <c r="W871" s="200">
        <v>0</v>
      </c>
      <c r="X871" s="219" t="s">
        <v>254</v>
      </c>
      <c r="Y871" s="205">
        <v>2259.54</v>
      </c>
      <c r="Z871" s="200">
        <v>0</v>
      </c>
      <c r="AA871" s="180" t="s">
        <v>39</v>
      </c>
      <c r="AB871" s="209"/>
    </row>
    <row r="872" spans="1:28" ht="15.75" customHeight="1" x14ac:dyDescent="0.2">
      <c r="A872" s="208">
        <v>42523</v>
      </c>
      <c r="B872" s="181"/>
      <c r="C872" s="180" t="s">
        <v>3369</v>
      </c>
      <c r="D872" s="163" t="s">
        <v>291</v>
      </c>
      <c r="E872" s="163" t="s">
        <v>3370</v>
      </c>
      <c r="F872" s="163" t="s">
        <v>3371</v>
      </c>
      <c r="G872" s="135" t="s">
        <v>187</v>
      </c>
      <c r="H872" s="180" t="s">
        <v>3372</v>
      </c>
      <c r="I872" s="190">
        <v>42535</v>
      </c>
      <c r="J872" s="180" t="s">
        <v>36</v>
      </c>
      <c r="K872" s="221"/>
      <c r="L872" s="181"/>
      <c r="M872" s="180" t="s">
        <v>254</v>
      </c>
      <c r="N872" s="180"/>
      <c r="O872" s="163"/>
      <c r="P872" s="167"/>
      <c r="Q872" s="167"/>
      <c r="R872" s="167"/>
      <c r="S872" s="190">
        <v>42639</v>
      </c>
      <c r="T872" s="181"/>
      <c r="U872" s="181"/>
      <c r="V872" s="193">
        <v>1420.96</v>
      </c>
      <c r="W872" s="200">
        <v>0</v>
      </c>
      <c r="X872" s="178" t="s">
        <v>4246</v>
      </c>
      <c r="Y872" s="205">
        <v>0</v>
      </c>
      <c r="Z872" s="200">
        <v>0</v>
      </c>
      <c r="AA872" s="180" t="s">
        <v>39</v>
      </c>
      <c r="AB872" s="209"/>
    </row>
    <row r="873" spans="1:28" ht="15.75" customHeight="1" x14ac:dyDescent="0.2">
      <c r="A873" s="208">
        <v>42519</v>
      </c>
      <c r="B873" s="181"/>
      <c r="C873" s="180" t="s">
        <v>1527</v>
      </c>
      <c r="D873" s="163" t="s">
        <v>296</v>
      </c>
      <c r="E873" s="169" t="s">
        <v>1528</v>
      </c>
      <c r="F873" s="169" t="s">
        <v>1529</v>
      </c>
      <c r="G873" s="135" t="s">
        <v>187</v>
      </c>
      <c r="H873" s="180" t="s">
        <v>1530</v>
      </c>
      <c r="I873" s="190">
        <v>42572</v>
      </c>
      <c r="J873" s="180" t="s">
        <v>36</v>
      </c>
      <c r="K873" s="221"/>
      <c r="L873" s="181"/>
      <c r="M873" s="180" t="s">
        <v>48</v>
      </c>
      <c r="N873" s="180" t="s">
        <v>254</v>
      </c>
      <c r="O873" s="170"/>
      <c r="P873" s="167"/>
      <c r="Q873" s="167"/>
      <c r="R873" s="167"/>
      <c r="S873" s="190">
        <v>42576</v>
      </c>
      <c r="T873" s="181"/>
      <c r="U873" s="181"/>
      <c r="V873" s="193">
        <v>614.25</v>
      </c>
      <c r="W873" s="200">
        <v>0</v>
      </c>
      <c r="X873" s="219" t="s">
        <v>254</v>
      </c>
      <c r="Y873" s="205">
        <v>0</v>
      </c>
      <c r="Z873" s="200">
        <v>0</v>
      </c>
      <c r="AA873" s="180" t="s">
        <v>39</v>
      </c>
      <c r="AB873" s="209"/>
    </row>
    <row r="874" spans="1:28" ht="15.75" customHeight="1" x14ac:dyDescent="0.2">
      <c r="A874" s="208">
        <v>42528</v>
      </c>
      <c r="B874" s="181"/>
      <c r="C874" s="180" t="s">
        <v>2875</v>
      </c>
      <c r="D874" s="163" t="s">
        <v>276</v>
      </c>
      <c r="E874" s="163" t="s">
        <v>1504</v>
      </c>
      <c r="F874" s="163" t="s">
        <v>1505</v>
      </c>
      <c r="G874" s="135" t="s">
        <v>187</v>
      </c>
      <c r="H874" s="180" t="s">
        <v>2876</v>
      </c>
      <c r="I874" s="190">
        <v>42547</v>
      </c>
      <c r="J874" s="180" t="s">
        <v>31</v>
      </c>
      <c r="K874" s="221"/>
      <c r="L874" s="181"/>
      <c r="M874" s="180" t="s">
        <v>37</v>
      </c>
      <c r="N874" s="180" t="s">
        <v>852</v>
      </c>
      <c r="O874" s="163"/>
      <c r="P874" s="167"/>
      <c r="Q874" s="167"/>
      <c r="R874" s="167"/>
      <c r="S874" s="190">
        <v>42601</v>
      </c>
      <c r="T874" s="181"/>
      <c r="U874" s="181"/>
      <c r="V874" s="193">
        <v>1530</v>
      </c>
      <c r="W874" s="200">
        <v>0</v>
      </c>
      <c r="X874" s="219" t="s">
        <v>254</v>
      </c>
      <c r="Y874" s="205">
        <v>1530</v>
      </c>
      <c r="Z874" s="200">
        <v>0</v>
      </c>
      <c r="AA874" s="180" t="s">
        <v>39</v>
      </c>
      <c r="AB874" s="209"/>
    </row>
    <row r="875" spans="1:28" ht="15.75" customHeight="1" x14ac:dyDescent="0.2">
      <c r="A875" s="208">
        <v>42516</v>
      </c>
      <c r="B875" s="181"/>
      <c r="C875" s="180" t="s">
        <v>1099</v>
      </c>
      <c r="D875" s="163" t="s">
        <v>249</v>
      </c>
      <c r="E875" s="163" t="s">
        <v>792</v>
      </c>
      <c r="F875" s="163" t="s">
        <v>793</v>
      </c>
      <c r="G875" s="135" t="s">
        <v>187</v>
      </c>
      <c r="H875" s="180" t="s">
        <v>1100</v>
      </c>
      <c r="I875" s="190">
        <v>42551</v>
      </c>
      <c r="J875" s="180" t="s">
        <v>31</v>
      </c>
      <c r="K875" s="221"/>
      <c r="L875" s="181"/>
      <c r="M875" s="180" t="s">
        <v>37</v>
      </c>
      <c r="N875" s="180" t="s">
        <v>1101</v>
      </c>
      <c r="O875" s="163" t="s">
        <v>48</v>
      </c>
      <c r="P875" s="164"/>
      <c r="Q875" s="163"/>
      <c r="R875" s="164"/>
      <c r="S875" s="190">
        <v>42548</v>
      </c>
      <c r="T875" s="181"/>
      <c r="U875" s="181"/>
      <c r="V875" s="193">
        <v>4096.12</v>
      </c>
      <c r="W875" s="200">
        <v>0</v>
      </c>
      <c r="X875" s="219"/>
      <c r="Y875" s="205">
        <v>4096.12</v>
      </c>
      <c r="Z875" s="200">
        <v>0</v>
      </c>
      <c r="AA875" s="180" t="s">
        <v>39</v>
      </c>
      <c r="AB875" s="209"/>
    </row>
    <row r="876" spans="1:28" ht="15.75" customHeight="1" x14ac:dyDescent="0.2">
      <c r="A876" s="208">
        <v>42517</v>
      </c>
      <c r="B876" s="181"/>
      <c r="C876" s="180" t="s">
        <v>1107</v>
      </c>
      <c r="D876" s="163" t="s">
        <v>276</v>
      </c>
      <c r="E876" s="163" t="s">
        <v>1108</v>
      </c>
      <c r="F876" s="163" t="s">
        <v>1109</v>
      </c>
      <c r="G876" s="135" t="s">
        <v>187</v>
      </c>
      <c r="H876" s="180" t="s">
        <v>1110</v>
      </c>
      <c r="I876" s="190">
        <v>42543</v>
      </c>
      <c r="J876" s="180" t="s">
        <v>36</v>
      </c>
      <c r="K876" s="221"/>
      <c r="L876" s="181"/>
      <c r="M876" s="180"/>
      <c r="N876" s="180" t="s">
        <v>254</v>
      </c>
      <c r="O876" s="163"/>
      <c r="P876" s="164"/>
      <c r="Q876" s="163"/>
      <c r="R876" s="164"/>
      <c r="S876" s="190">
        <v>42539</v>
      </c>
      <c r="T876" s="181"/>
      <c r="U876" s="181"/>
      <c r="V876" s="193">
        <v>1053</v>
      </c>
      <c r="W876" s="200">
        <v>0</v>
      </c>
      <c r="X876" s="219"/>
      <c r="Y876" s="205">
        <v>0</v>
      </c>
      <c r="Z876" s="200">
        <v>0</v>
      </c>
      <c r="AA876" s="180" t="s">
        <v>39</v>
      </c>
      <c r="AB876" s="209"/>
    </row>
    <row r="877" spans="1:28" ht="15.75" customHeight="1" x14ac:dyDescent="0.2">
      <c r="A877" s="208">
        <v>42528</v>
      </c>
      <c r="B877" s="181"/>
      <c r="C877" s="180" t="s">
        <v>1537</v>
      </c>
      <c r="D877" s="163" t="s">
        <v>256</v>
      </c>
      <c r="E877" s="169" t="s">
        <v>1538</v>
      </c>
      <c r="F877" s="169" t="s">
        <v>1539</v>
      </c>
      <c r="G877" s="135" t="s">
        <v>187</v>
      </c>
      <c r="H877" s="180" t="s">
        <v>1540</v>
      </c>
      <c r="I877" s="190">
        <v>42566</v>
      </c>
      <c r="J877" s="180" t="s">
        <v>31</v>
      </c>
      <c r="K877" s="221"/>
      <c r="L877" s="181"/>
      <c r="M877" s="180" t="s">
        <v>37</v>
      </c>
      <c r="N877" s="180" t="s">
        <v>1541</v>
      </c>
      <c r="O877" s="170"/>
      <c r="P877" s="167"/>
      <c r="Q877" s="167"/>
      <c r="R877" s="167"/>
      <c r="S877" s="190">
        <v>42563</v>
      </c>
      <c r="T877" s="181"/>
      <c r="U877" s="181"/>
      <c r="V877" s="193">
        <v>2618.21</v>
      </c>
      <c r="W877" s="200">
        <v>0</v>
      </c>
      <c r="X877" s="219" t="s">
        <v>254</v>
      </c>
      <c r="Y877" s="205">
        <v>2618.21</v>
      </c>
      <c r="Z877" s="200">
        <v>0</v>
      </c>
      <c r="AA877" s="180" t="s">
        <v>39</v>
      </c>
      <c r="AB877" s="209"/>
    </row>
    <row r="878" spans="1:28" ht="15.75" customHeight="1" x14ac:dyDescent="0.2">
      <c r="A878" s="208">
        <v>42506</v>
      </c>
      <c r="B878" s="181"/>
      <c r="C878" s="180" t="s">
        <v>1145</v>
      </c>
      <c r="D878" s="169" t="s">
        <v>1146</v>
      </c>
      <c r="E878" s="169" t="s">
        <v>1147</v>
      </c>
      <c r="F878" s="169" t="s">
        <v>1148</v>
      </c>
      <c r="G878" s="135" t="s">
        <v>187</v>
      </c>
      <c r="H878" s="180" t="s">
        <v>1149</v>
      </c>
      <c r="I878" s="190">
        <v>42682</v>
      </c>
      <c r="J878" s="180" t="s">
        <v>36</v>
      </c>
      <c r="K878" s="221"/>
      <c r="L878" s="181"/>
      <c r="M878" s="180"/>
      <c r="N878" s="180"/>
      <c r="O878" s="169"/>
      <c r="P878" s="171"/>
      <c r="Q878" s="169"/>
      <c r="R878" s="171"/>
      <c r="S878" s="190">
        <v>42486</v>
      </c>
      <c r="T878" s="181"/>
      <c r="U878" s="181"/>
      <c r="V878" s="193">
        <v>700</v>
      </c>
      <c r="W878" s="200">
        <v>0</v>
      </c>
      <c r="X878" s="219"/>
      <c r="Y878" s="205">
        <v>0</v>
      </c>
      <c r="Z878" s="200">
        <v>0</v>
      </c>
      <c r="AA878" s="180" t="s">
        <v>39</v>
      </c>
      <c r="AB878" s="209"/>
    </row>
    <row r="879" spans="1:28" ht="15.75" customHeight="1" x14ac:dyDescent="0.2">
      <c r="A879" s="208">
        <v>42534</v>
      </c>
      <c r="B879" s="181"/>
      <c r="C879" s="180" t="s">
        <v>1542</v>
      </c>
      <c r="D879" s="169" t="s">
        <v>275</v>
      </c>
      <c r="E879" s="169" t="s">
        <v>482</v>
      </c>
      <c r="F879" s="169" t="s">
        <v>483</v>
      </c>
      <c r="G879" s="135" t="s">
        <v>187</v>
      </c>
      <c r="H879" s="180" t="s">
        <v>1543</v>
      </c>
      <c r="I879" s="190">
        <v>42534</v>
      </c>
      <c r="J879" s="180" t="s">
        <v>31</v>
      </c>
      <c r="K879" s="221"/>
      <c r="L879" s="181"/>
      <c r="M879" s="180" t="s">
        <v>37</v>
      </c>
      <c r="N879" s="180" t="s">
        <v>1544</v>
      </c>
      <c r="O879" s="170"/>
      <c r="P879" s="167"/>
      <c r="Q879" s="167"/>
      <c r="R879" s="167"/>
      <c r="S879" s="190">
        <v>42557</v>
      </c>
      <c r="T879" s="181"/>
      <c r="U879" s="181"/>
      <c r="V879" s="193">
        <v>3590.69</v>
      </c>
      <c r="W879" s="200">
        <v>0</v>
      </c>
      <c r="X879" s="219" t="s">
        <v>254</v>
      </c>
      <c r="Y879" s="205">
        <v>3590.69</v>
      </c>
      <c r="Z879" s="200">
        <v>0</v>
      </c>
      <c r="AA879" s="180" t="s">
        <v>39</v>
      </c>
      <c r="AB879" s="209"/>
    </row>
    <row r="880" spans="1:28" ht="15.75" customHeight="1" x14ac:dyDescent="0.2">
      <c r="A880" s="208">
        <v>42535</v>
      </c>
      <c r="B880" s="181"/>
      <c r="C880" s="180" t="s">
        <v>2886</v>
      </c>
      <c r="D880" s="163" t="s">
        <v>284</v>
      </c>
      <c r="E880" s="163" t="s">
        <v>2887</v>
      </c>
      <c r="F880" s="163" t="s">
        <v>2888</v>
      </c>
      <c r="G880" s="135" t="s">
        <v>187</v>
      </c>
      <c r="H880" s="180" t="s">
        <v>2889</v>
      </c>
      <c r="I880" s="190">
        <v>42603</v>
      </c>
      <c r="J880" s="180" t="s">
        <v>31</v>
      </c>
      <c r="K880" s="221"/>
      <c r="L880" s="181"/>
      <c r="M880" s="180" t="s">
        <v>37</v>
      </c>
      <c r="N880" s="180" t="s">
        <v>2106</v>
      </c>
      <c r="O880" s="163"/>
      <c r="P880" s="167"/>
      <c r="Q880" s="167"/>
      <c r="R880" s="167"/>
      <c r="S880" s="190">
        <v>42605</v>
      </c>
      <c r="T880" s="181"/>
      <c r="U880" s="181"/>
      <c r="V880" s="193">
        <v>2040</v>
      </c>
      <c r="W880" s="200">
        <v>0</v>
      </c>
      <c r="X880" s="219" t="s">
        <v>254</v>
      </c>
      <c r="Y880" s="205">
        <v>2040</v>
      </c>
      <c r="Z880" s="200">
        <v>0</v>
      </c>
      <c r="AA880" s="180" t="s">
        <v>39</v>
      </c>
      <c r="AB880" s="209"/>
    </row>
    <row r="881" spans="1:28" ht="15.75" customHeight="1" x14ac:dyDescent="0.2">
      <c r="A881" s="208">
        <v>42528</v>
      </c>
      <c r="B881" s="181"/>
      <c r="C881" s="180" t="s">
        <v>1130</v>
      </c>
      <c r="D881" s="163" t="s">
        <v>291</v>
      </c>
      <c r="E881" s="163" t="s">
        <v>1131</v>
      </c>
      <c r="F881" s="163" t="s">
        <v>1132</v>
      </c>
      <c r="G881" s="135" t="s">
        <v>187</v>
      </c>
      <c r="H881" s="180" t="s">
        <v>1133</v>
      </c>
      <c r="I881" s="190">
        <v>42543</v>
      </c>
      <c r="J881" s="180" t="s">
        <v>36</v>
      </c>
      <c r="K881" s="221"/>
      <c r="L881" s="181"/>
      <c r="M881" s="180"/>
      <c r="N881" s="180" t="s">
        <v>254</v>
      </c>
      <c r="O881" s="163"/>
      <c r="P881" s="164"/>
      <c r="Q881" s="163"/>
      <c r="R881" s="164"/>
      <c r="S881" s="190">
        <v>42551</v>
      </c>
      <c r="T881" s="181"/>
      <c r="U881" s="181"/>
      <c r="V881" s="193">
        <v>1545.28</v>
      </c>
      <c r="W881" s="200">
        <v>0</v>
      </c>
      <c r="X881" s="219"/>
      <c r="Y881" s="205">
        <v>0</v>
      </c>
      <c r="Z881" s="200">
        <v>0</v>
      </c>
      <c r="AA881" s="180" t="s">
        <v>39</v>
      </c>
      <c r="AB881" s="209"/>
    </row>
    <row r="882" spans="1:28" ht="15.75" customHeight="1" x14ac:dyDescent="0.2">
      <c r="A882" s="208">
        <v>41970</v>
      </c>
      <c r="B882" s="181"/>
      <c r="C882" s="180" t="s">
        <v>546</v>
      </c>
      <c r="D882" s="163" t="s">
        <v>547</v>
      </c>
      <c r="E882" s="163" t="s">
        <v>309</v>
      </c>
      <c r="F882" s="163" t="s">
        <v>310</v>
      </c>
      <c r="G882" s="135" t="s">
        <v>187</v>
      </c>
      <c r="H882" s="180" t="s">
        <v>548</v>
      </c>
      <c r="I882" s="190">
        <v>41987</v>
      </c>
      <c r="J882" s="180" t="s">
        <v>31</v>
      </c>
      <c r="K882" s="221"/>
      <c r="L882" s="181"/>
      <c r="M882" s="180" t="s">
        <v>37</v>
      </c>
      <c r="N882" s="180"/>
      <c r="O882" s="163" t="s">
        <v>175</v>
      </c>
      <c r="P882" s="164"/>
      <c r="Q882" s="163"/>
      <c r="R882" s="164"/>
      <c r="S882" s="190">
        <v>42545</v>
      </c>
      <c r="T882" s="181"/>
      <c r="U882" s="181"/>
      <c r="V882" s="193">
        <v>1411.5</v>
      </c>
      <c r="W882" s="200">
        <v>0</v>
      </c>
      <c r="X882" s="219"/>
      <c r="Y882" s="205">
        <v>1411.5</v>
      </c>
      <c r="Z882" s="200">
        <v>0</v>
      </c>
      <c r="AA882" s="180" t="s">
        <v>39</v>
      </c>
      <c r="AB882" s="209"/>
    </row>
    <row r="883" spans="1:28" ht="15.75" customHeight="1" x14ac:dyDescent="0.2">
      <c r="A883" s="208"/>
      <c r="B883" s="181"/>
      <c r="C883" s="180" t="s">
        <v>1134</v>
      </c>
      <c r="D883" s="163" t="s">
        <v>249</v>
      </c>
      <c r="E883" s="163" t="s">
        <v>1135</v>
      </c>
      <c r="F883" s="163" t="s">
        <v>1136</v>
      </c>
      <c r="G883" s="135" t="s">
        <v>187</v>
      </c>
      <c r="H883" s="180" t="s">
        <v>1137</v>
      </c>
      <c r="I883" s="190">
        <v>42466</v>
      </c>
      <c r="J883" s="180" t="s">
        <v>31</v>
      </c>
      <c r="K883" s="221"/>
      <c r="L883" s="181"/>
      <c r="M883" s="180" t="s">
        <v>37</v>
      </c>
      <c r="N883" s="180" t="s">
        <v>1138</v>
      </c>
      <c r="O883" s="163"/>
      <c r="P883" s="164"/>
      <c r="Q883" s="163"/>
      <c r="R883" s="164"/>
      <c r="S883" s="190">
        <v>42542</v>
      </c>
      <c r="T883" s="181"/>
      <c r="U883" s="181"/>
      <c r="V883" s="193">
        <v>3790.62</v>
      </c>
      <c r="W883" s="200">
        <v>0</v>
      </c>
      <c r="X883" s="219"/>
      <c r="Y883" s="205">
        <v>3790.62</v>
      </c>
      <c r="Z883" s="200">
        <v>0</v>
      </c>
      <c r="AA883" s="180" t="s">
        <v>39</v>
      </c>
      <c r="AB883" s="209"/>
    </row>
    <row r="884" spans="1:28" ht="15.75" customHeight="1" x14ac:dyDescent="0.2">
      <c r="A884" s="208">
        <v>42538</v>
      </c>
      <c r="B884" s="181"/>
      <c r="C884" s="180" t="s">
        <v>1549</v>
      </c>
      <c r="D884" s="169" t="s">
        <v>1550</v>
      </c>
      <c r="E884" s="169" t="s">
        <v>307</v>
      </c>
      <c r="F884" s="169" t="s">
        <v>308</v>
      </c>
      <c r="G884" s="135" t="s">
        <v>187</v>
      </c>
      <c r="H884" s="180" t="s">
        <v>1551</v>
      </c>
      <c r="I884" s="190">
        <v>42559</v>
      </c>
      <c r="J884" s="180" t="s">
        <v>36</v>
      </c>
      <c r="K884" s="221"/>
      <c r="L884" s="181"/>
      <c r="M884" s="180"/>
      <c r="N884" s="180" t="s">
        <v>254</v>
      </c>
      <c r="O884" s="170"/>
      <c r="P884" s="167"/>
      <c r="Q884" s="167"/>
      <c r="R884" s="167"/>
      <c r="S884" s="190">
        <v>42555</v>
      </c>
      <c r="T884" s="181"/>
      <c r="U884" s="181"/>
      <c r="V884" s="193">
        <v>1158.3</v>
      </c>
      <c r="W884" s="200">
        <v>0</v>
      </c>
      <c r="X884" s="219" t="s">
        <v>254</v>
      </c>
      <c r="Y884" s="205">
        <v>0</v>
      </c>
      <c r="Z884" s="200">
        <v>0</v>
      </c>
      <c r="AA884" s="180" t="s">
        <v>39</v>
      </c>
      <c r="AB884" s="209"/>
    </row>
    <row r="885" spans="1:28" ht="15.75" customHeight="1" x14ac:dyDescent="0.2">
      <c r="A885" s="208">
        <v>42521</v>
      </c>
      <c r="B885" s="181"/>
      <c r="C885" s="180" t="s">
        <v>1581</v>
      </c>
      <c r="D885" s="169" t="s">
        <v>1582</v>
      </c>
      <c r="E885" s="169" t="s">
        <v>1583</v>
      </c>
      <c r="F885" s="169" t="s">
        <v>1584</v>
      </c>
      <c r="G885" s="135" t="s">
        <v>187</v>
      </c>
      <c r="H885" s="180" t="s">
        <v>1585</v>
      </c>
      <c r="I885" s="190">
        <v>42644</v>
      </c>
      <c r="J885" s="180" t="s">
        <v>31</v>
      </c>
      <c r="K885" s="221"/>
      <c r="L885" s="181"/>
      <c r="M885" s="180" t="s">
        <v>37</v>
      </c>
      <c r="N885" s="180" t="s">
        <v>1586</v>
      </c>
      <c r="O885" s="170"/>
      <c r="P885" s="167"/>
      <c r="Q885" s="167"/>
      <c r="R885" s="167"/>
      <c r="S885" s="190">
        <v>42557</v>
      </c>
      <c r="T885" s="181"/>
      <c r="U885" s="181"/>
      <c r="V885" s="193">
        <v>1495.9</v>
      </c>
      <c r="W885" s="200">
        <v>0</v>
      </c>
      <c r="X885" s="219" t="s">
        <v>254</v>
      </c>
      <c r="Y885" s="205">
        <v>1495.9</v>
      </c>
      <c r="Z885" s="200">
        <v>0</v>
      </c>
      <c r="AA885" s="180" t="s">
        <v>39</v>
      </c>
      <c r="AB885" s="209"/>
    </row>
    <row r="886" spans="1:28" ht="15.75" customHeight="1" x14ac:dyDescent="0.2">
      <c r="A886" s="208">
        <v>42547</v>
      </c>
      <c r="B886" s="181"/>
      <c r="C886" s="180" t="s">
        <v>1601</v>
      </c>
      <c r="D886" s="163" t="s">
        <v>325</v>
      </c>
      <c r="E886" s="169" t="s">
        <v>1602</v>
      </c>
      <c r="F886" s="169" t="s">
        <v>1603</v>
      </c>
      <c r="G886" s="135" t="s">
        <v>187</v>
      </c>
      <c r="H886" s="180" t="s">
        <v>1604</v>
      </c>
      <c r="I886" s="190">
        <v>42579</v>
      </c>
      <c r="J886" s="180" t="s">
        <v>36</v>
      </c>
      <c r="K886" s="221"/>
      <c r="L886" s="181"/>
      <c r="M886" s="180" t="s">
        <v>48</v>
      </c>
      <c r="N886" s="180" t="s">
        <v>48</v>
      </c>
      <c r="O886" s="170"/>
      <c r="P886" s="167"/>
      <c r="Q886" s="167"/>
      <c r="R886" s="167"/>
      <c r="S886" s="190">
        <v>42578</v>
      </c>
      <c r="T886" s="181"/>
      <c r="U886" s="181"/>
      <c r="V886" s="193">
        <v>3510</v>
      </c>
      <c r="W886" s="200">
        <v>0</v>
      </c>
      <c r="X886" s="219" t="s">
        <v>254</v>
      </c>
      <c r="Y886" s="205">
        <v>0</v>
      </c>
      <c r="Z886" s="200">
        <v>0</v>
      </c>
      <c r="AA886" s="180" t="s">
        <v>39</v>
      </c>
      <c r="AB886" s="209"/>
    </row>
    <row r="887" spans="1:28" ht="15.75" customHeight="1" x14ac:dyDescent="0.2">
      <c r="A887" s="208">
        <v>42537</v>
      </c>
      <c r="B887" s="181"/>
      <c r="C887" s="180" t="s">
        <v>3272</v>
      </c>
      <c r="D887" s="166" t="s">
        <v>300</v>
      </c>
      <c r="E887" s="163" t="s">
        <v>3273</v>
      </c>
      <c r="F887" s="163" t="s">
        <v>3274</v>
      </c>
      <c r="G887" s="135" t="s">
        <v>187</v>
      </c>
      <c r="H887" s="180" t="s">
        <v>3275</v>
      </c>
      <c r="I887" s="190">
        <v>42577</v>
      </c>
      <c r="J887" s="180" t="s">
        <v>31</v>
      </c>
      <c r="K887" s="221"/>
      <c r="L887" s="181"/>
      <c r="M887" s="180" t="s">
        <v>37</v>
      </c>
      <c r="N887" s="180" t="s">
        <v>2185</v>
      </c>
      <c r="O887" s="163"/>
      <c r="P887" s="167"/>
      <c r="Q887" s="167"/>
      <c r="R887" s="167"/>
      <c r="S887" s="190">
        <v>42586</v>
      </c>
      <c r="T887" s="181"/>
      <c r="U887" s="181"/>
      <c r="V887" s="193">
        <v>2625.6</v>
      </c>
      <c r="W887" s="200">
        <v>0</v>
      </c>
      <c r="X887" s="219" t="s">
        <v>254</v>
      </c>
      <c r="Y887" s="205">
        <v>2625.6</v>
      </c>
      <c r="Z887" s="200">
        <v>0</v>
      </c>
      <c r="AA887" s="180" t="s">
        <v>39</v>
      </c>
      <c r="AB887" s="209"/>
    </row>
    <row r="888" spans="1:28" ht="15.75" customHeight="1" x14ac:dyDescent="0.2">
      <c r="A888" s="208">
        <v>42549</v>
      </c>
      <c r="B888" s="181"/>
      <c r="C888" s="180" t="s">
        <v>3180</v>
      </c>
      <c r="D888" s="163" t="s">
        <v>291</v>
      </c>
      <c r="E888" s="163" t="s">
        <v>3181</v>
      </c>
      <c r="F888" s="163" t="s">
        <v>3182</v>
      </c>
      <c r="G888" s="135" t="s">
        <v>187</v>
      </c>
      <c r="H888" s="180" t="s">
        <v>3183</v>
      </c>
      <c r="I888" s="190">
        <v>42648</v>
      </c>
      <c r="J888" s="180" t="s">
        <v>36</v>
      </c>
      <c r="K888" s="221"/>
      <c r="L888" s="181"/>
      <c r="M888" s="180" t="s">
        <v>254</v>
      </c>
      <c r="N888" s="180" t="s">
        <v>254</v>
      </c>
      <c r="O888" s="163"/>
      <c r="P888" s="167"/>
      <c r="Q888" s="167"/>
      <c r="R888" s="167"/>
      <c r="S888" s="190">
        <v>42599</v>
      </c>
      <c r="T888" s="181"/>
      <c r="U888" s="181"/>
      <c r="V888" s="193">
        <v>1420.96</v>
      </c>
      <c r="W888" s="200">
        <v>0</v>
      </c>
      <c r="X888" s="178" t="s">
        <v>4246</v>
      </c>
      <c r="Y888" s="205">
        <v>0</v>
      </c>
      <c r="Z888" s="200">
        <v>0</v>
      </c>
      <c r="AA888" s="180" t="s">
        <v>39</v>
      </c>
      <c r="AB888" s="209"/>
    </row>
    <row r="889" spans="1:28" ht="15.75" customHeight="1" x14ac:dyDescent="0.2">
      <c r="A889" s="208">
        <v>42529</v>
      </c>
      <c r="B889" s="181"/>
      <c r="C889" s="180" t="s">
        <v>1610</v>
      </c>
      <c r="D889" s="166" t="s">
        <v>300</v>
      </c>
      <c r="E889" s="169" t="s">
        <v>1611</v>
      </c>
      <c r="F889" s="169" t="s">
        <v>1612</v>
      </c>
      <c r="G889" s="135" t="s">
        <v>187</v>
      </c>
      <c r="H889" s="180" t="s">
        <v>1613</v>
      </c>
      <c r="I889" s="190">
        <v>42566</v>
      </c>
      <c r="J889" s="180" t="s">
        <v>31</v>
      </c>
      <c r="K889" s="221"/>
      <c r="L889" s="181"/>
      <c r="M889" s="180" t="s">
        <v>37</v>
      </c>
      <c r="N889" s="180" t="s">
        <v>1614</v>
      </c>
      <c r="O889" s="170"/>
      <c r="P889" s="167" t="s">
        <v>1615</v>
      </c>
      <c r="Q889" s="167"/>
      <c r="R889" s="167"/>
      <c r="S889" s="190">
        <v>42571</v>
      </c>
      <c r="T889" s="181"/>
      <c r="U889" s="181"/>
      <c r="V889" s="193">
        <v>2100</v>
      </c>
      <c r="W889" s="200">
        <v>0</v>
      </c>
      <c r="X889" s="219" t="s">
        <v>254</v>
      </c>
      <c r="Y889" s="205">
        <v>2100</v>
      </c>
      <c r="Z889" s="200">
        <v>0</v>
      </c>
      <c r="AA889" s="180" t="s">
        <v>39</v>
      </c>
      <c r="AB889" s="209"/>
    </row>
    <row r="890" spans="1:28" ht="15.75" customHeight="1" x14ac:dyDescent="0.2">
      <c r="A890" s="208">
        <v>42549</v>
      </c>
      <c r="B890" s="181"/>
      <c r="C890" s="180" t="s">
        <v>1616</v>
      </c>
      <c r="D890" s="169" t="s">
        <v>249</v>
      </c>
      <c r="E890" s="169" t="s">
        <v>1617</v>
      </c>
      <c r="F890" s="169" t="s">
        <v>1618</v>
      </c>
      <c r="G890" s="135" t="s">
        <v>187</v>
      </c>
      <c r="H890" s="180" t="s">
        <v>1619</v>
      </c>
      <c r="I890" s="190">
        <v>42549</v>
      </c>
      <c r="J890" s="180" t="s">
        <v>31</v>
      </c>
      <c r="K890" s="221"/>
      <c r="L890" s="181"/>
      <c r="M890" s="180" t="s">
        <v>33</v>
      </c>
      <c r="N890" s="180" t="s">
        <v>1620</v>
      </c>
      <c r="O890" s="170" t="s">
        <v>37</v>
      </c>
      <c r="P890" s="167" t="s">
        <v>1614</v>
      </c>
      <c r="Q890" s="167"/>
      <c r="R890" s="167"/>
      <c r="S890" s="190">
        <v>42563</v>
      </c>
      <c r="T890" s="181"/>
      <c r="U890" s="181"/>
      <c r="V890" s="193">
        <v>2968.31</v>
      </c>
      <c r="W890" s="200">
        <v>0</v>
      </c>
      <c r="X890" s="219" t="s">
        <v>254</v>
      </c>
      <c r="Y890" s="205">
        <v>2968.31</v>
      </c>
      <c r="Z890" s="200">
        <v>0</v>
      </c>
      <c r="AA890" s="180" t="s">
        <v>39</v>
      </c>
      <c r="AB890" s="209"/>
    </row>
    <row r="891" spans="1:28" ht="15.75" customHeight="1" x14ac:dyDescent="0.2">
      <c r="A891" s="208">
        <v>42516</v>
      </c>
      <c r="B891" s="181"/>
      <c r="C891" s="180" t="s">
        <v>1626</v>
      </c>
      <c r="D891" s="169" t="s">
        <v>304</v>
      </c>
      <c r="E891" s="169" t="s">
        <v>384</v>
      </c>
      <c r="F891" s="169" t="s">
        <v>385</v>
      </c>
      <c r="G891" s="135" t="s">
        <v>187</v>
      </c>
      <c r="H891" s="180" t="s">
        <v>1627</v>
      </c>
      <c r="I891" s="190">
        <v>42551</v>
      </c>
      <c r="J891" s="180" t="s">
        <v>31</v>
      </c>
      <c r="K891" s="221"/>
      <c r="L891" s="181"/>
      <c r="M891" s="180" t="s">
        <v>37</v>
      </c>
      <c r="N891" s="180" t="s">
        <v>1628</v>
      </c>
      <c r="O891" s="170"/>
      <c r="P891" s="167"/>
      <c r="Q891" s="167"/>
      <c r="R891" s="167"/>
      <c r="S891" s="190">
        <v>42562</v>
      </c>
      <c r="T891" s="181"/>
      <c r="U891" s="181"/>
      <c r="V891" s="193">
        <v>3780</v>
      </c>
      <c r="W891" s="200">
        <v>0</v>
      </c>
      <c r="X891" s="219" t="s">
        <v>254</v>
      </c>
      <c r="Y891" s="205">
        <v>3780</v>
      </c>
      <c r="Z891" s="200">
        <v>0</v>
      </c>
      <c r="AA891" s="180" t="s">
        <v>39</v>
      </c>
      <c r="AB891" s="209"/>
    </row>
    <row r="892" spans="1:28" ht="15.75" customHeight="1" x14ac:dyDescent="0.2">
      <c r="A892" s="208">
        <v>42551</v>
      </c>
      <c r="B892" s="181"/>
      <c r="C892" s="180" t="s">
        <v>1629</v>
      </c>
      <c r="D892" s="169" t="s">
        <v>304</v>
      </c>
      <c r="E892" s="169" t="s">
        <v>508</v>
      </c>
      <c r="F892" s="169" t="s">
        <v>509</v>
      </c>
      <c r="G892" s="135" t="s">
        <v>187</v>
      </c>
      <c r="H892" s="180" t="s">
        <v>1630</v>
      </c>
      <c r="I892" s="190">
        <v>42597</v>
      </c>
      <c r="J892" s="180" t="s">
        <v>31</v>
      </c>
      <c r="K892" s="221"/>
      <c r="L892" s="181"/>
      <c r="M892" s="180" t="s">
        <v>170</v>
      </c>
      <c r="N892" s="180" t="s">
        <v>510</v>
      </c>
      <c r="O892" s="170" t="s">
        <v>295</v>
      </c>
      <c r="P892" s="167" t="s">
        <v>511</v>
      </c>
      <c r="Q892" s="167"/>
      <c r="R892" s="167"/>
      <c r="S892" s="190">
        <v>42576</v>
      </c>
      <c r="T892" s="181"/>
      <c r="U892" s="181"/>
      <c r="V892" s="193">
        <v>3120</v>
      </c>
      <c r="W892" s="200">
        <v>0</v>
      </c>
      <c r="X892" s="219" t="s">
        <v>254</v>
      </c>
      <c r="Y892" s="205">
        <v>3120</v>
      </c>
      <c r="Z892" s="200">
        <v>0</v>
      </c>
      <c r="AA892" s="180" t="s">
        <v>39</v>
      </c>
      <c r="AB892" s="209"/>
    </row>
    <row r="893" spans="1:28" ht="15.75" customHeight="1" x14ac:dyDescent="0.2">
      <c r="A893" s="208">
        <v>42549</v>
      </c>
      <c r="B893" s="181"/>
      <c r="C893" s="180" t="s">
        <v>1631</v>
      </c>
      <c r="D893" s="169" t="s">
        <v>304</v>
      </c>
      <c r="E893" s="169" t="s">
        <v>307</v>
      </c>
      <c r="F893" s="169" t="s">
        <v>308</v>
      </c>
      <c r="G893" s="135" t="s">
        <v>187</v>
      </c>
      <c r="H893" s="180" t="s">
        <v>1632</v>
      </c>
      <c r="I893" s="190">
        <v>42571</v>
      </c>
      <c r="J893" s="180" t="s">
        <v>36</v>
      </c>
      <c r="K893" s="221"/>
      <c r="L893" s="181"/>
      <c r="M893" s="180" t="s">
        <v>48</v>
      </c>
      <c r="N893" s="180" t="s">
        <v>48</v>
      </c>
      <c r="O893" s="170"/>
      <c r="P893" s="167"/>
      <c r="Q893" s="167"/>
      <c r="R893" s="167"/>
      <c r="S893" s="190">
        <v>42577</v>
      </c>
      <c r="T893" s="181"/>
      <c r="U893" s="181"/>
      <c r="V893" s="193">
        <v>1158.3</v>
      </c>
      <c r="W893" s="200">
        <v>0</v>
      </c>
      <c r="X893" s="219" t="s">
        <v>254</v>
      </c>
      <c r="Y893" s="205">
        <v>0</v>
      </c>
      <c r="Z893" s="200">
        <v>0</v>
      </c>
      <c r="AA893" s="180" t="s">
        <v>39</v>
      </c>
      <c r="AB893" s="209"/>
    </row>
    <row r="894" spans="1:28" ht="15.75" customHeight="1" x14ac:dyDescent="0.2">
      <c r="A894" s="208">
        <v>42537</v>
      </c>
      <c r="B894" s="181"/>
      <c r="C894" s="180" t="s">
        <v>3280</v>
      </c>
      <c r="D894" s="166" t="s">
        <v>300</v>
      </c>
      <c r="E894" s="163" t="s">
        <v>3281</v>
      </c>
      <c r="F894" s="163" t="s">
        <v>3282</v>
      </c>
      <c r="G894" s="135" t="s">
        <v>187</v>
      </c>
      <c r="H894" s="180" t="s">
        <v>3283</v>
      </c>
      <c r="I894" s="190">
        <v>42649</v>
      </c>
      <c r="J894" s="180" t="s">
        <v>31</v>
      </c>
      <c r="K894" s="221"/>
      <c r="L894" s="181"/>
      <c r="M894" s="180" t="s">
        <v>37</v>
      </c>
      <c r="N894" s="180" t="s">
        <v>3284</v>
      </c>
      <c r="O894" s="163"/>
      <c r="P894" s="167" t="s">
        <v>3285</v>
      </c>
      <c r="Q894" s="167"/>
      <c r="R894" s="167"/>
      <c r="S894" s="190">
        <v>42592</v>
      </c>
      <c r="T894" s="181"/>
      <c r="U894" s="181"/>
      <c r="V894" s="193">
        <v>2100</v>
      </c>
      <c r="W894" s="200">
        <v>0</v>
      </c>
      <c r="X894" s="219" t="s">
        <v>254</v>
      </c>
      <c r="Y894" s="205">
        <v>2100</v>
      </c>
      <c r="Z894" s="200">
        <v>0</v>
      </c>
      <c r="AA894" s="180" t="s">
        <v>39</v>
      </c>
      <c r="AB894" s="209"/>
    </row>
    <row r="895" spans="1:28" ht="15.75" customHeight="1" x14ac:dyDescent="0.2">
      <c r="A895" s="208">
        <v>42510</v>
      </c>
      <c r="B895" s="181"/>
      <c r="C895" s="180" t="s">
        <v>1657</v>
      </c>
      <c r="D895" s="169" t="s">
        <v>304</v>
      </c>
      <c r="E895" s="169" t="s">
        <v>307</v>
      </c>
      <c r="F895" s="169" t="s">
        <v>308</v>
      </c>
      <c r="G895" s="135" t="s">
        <v>187</v>
      </c>
      <c r="H895" s="180" t="s">
        <v>1658</v>
      </c>
      <c r="I895" s="190">
        <v>42571</v>
      </c>
      <c r="J895" s="180" t="s">
        <v>36</v>
      </c>
      <c r="K895" s="221"/>
      <c r="L895" s="181"/>
      <c r="M895" s="180" t="s">
        <v>48</v>
      </c>
      <c r="N895" s="180" t="s">
        <v>254</v>
      </c>
      <c r="O895" s="170"/>
      <c r="P895" s="167"/>
      <c r="Q895" s="167"/>
      <c r="R895" s="167"/>
      <c r="S895" s="190">
        <v>42579</v>
      </c>
      <c r="T895" s="181"/>
      <c r="U895" s="181"/>
      <c r="V895" s="193">
        <v>386.1</v>
      </c>
      <c r="W895" s="200">
        <v>0</v>
      </c>
      <c r="X895" s="219" t="s">
        <v>254</v>
      </c>
      <c r="Y895" s="205">
        <v>0</v>
      </c>
      <c r="Z895" s="200">
        <v>0</v>
      </c>
      <c r="AA895" s="180" t="s">
        <v>39</v>
      </c>
      <c r="AB895" s="209"/>
    </row>
    <row r="896" spans="1:28" ht="15.75" customHeight="1" x14ac:dyDescent="0.2">
      <c r="A896" s="208">
        <v>42555</v>
      </c>
      <c r="B896" s="181"/>
      <c r="C896" s="180" t="s">
        <v>1661</v>
      </c>
      <c r="D896" s="169" t="s">
        <v>249</v>
      </c>
      <c r="E896" s="169" t="s">
        <v>1662</v>
      </c>
      <c r="F896" s="169" t="s">
        <v>1663</v>
      </c>
      <c r="G896" s="135" t="s">
        <v>187</v>
      </c>
      <c r="H896" s="180" t="s">
        <v>1664</v>
      </c>
      <c r="I896" s="190">
        <v>42553</v>
      </c>
      <c r="J896" s="180" t="s">
        <v>31</v>
      </c>
      <c r="K896" s="221"/>
      <c r="L896" s="181"/>
      <c r="M896" s="180" t="s">
        <v>37</v>
      </c>
      <c r="N896" s="180" t="s">
        <v>1665</v>
      </c>
      <c r="O896" s="170"/>
      <c r="P896" s="167"/>
      <c r="Q896" s="167"/>
      <c r="R896" s="167"/>
      <c r="S896" s="190">
        <v>42571</v>
      </c>
      <c r="T896" s="181"/>
      <c r="U896" s="181"/>
      <c r="V896" s="193">
        <v>2698.46</v>
      </c>
      <c r="W896" s="200">
        <v>0</v>
      </c>
      <c r="X896" s="219" t="s">
        <v>254</v>
      </c>
      <c r="Y896" s="205">
        <v>2698.46</v>
      </c>
      <c r="Z896" s="200">
        <v>0</v>
      </c>
      <c r="AA896" s="180" t="s">
        <v>39</v>
      </c>
      <c r="AB896" s="209"/>
    </row>
    <row r="897" spans="1:28" ht="15.75" customHeight="1" x14ac:dyDescent="0.2">
      <c r="A897" s="208">
        <v>42559</v>
      </c>
      <c r="B897" s="181"/>
      <c r="C897" s="180" t="s">
        <v>3176</v>
      </c>
      <c r="D897" s="163" t="s">
        <v>714</v>
      </c>
      <c r="E897" s="163" t="s">
        <v>3177</v>
      </c>
      <c r="F897" s="163" t="s">
        <v>3178</v>
      </c>
      <c r="G897" s="135" t="s">
        <v>187</v>
      </c>
      <c r="H897" s="180" t="s">
        <v>3179</v>
      </c>
      <c r="I897" s="190">
        <v>42571</v>
      </c>
      <c r="J897" s="180" t="s">
        <v>36</v>
      </c>
      <c r="K897" s="221"/>
      <c r="L897" s="181"/>
      <c r="M897" s="180" t="s">
        <v>254</v>
      </c>
      <c r="N897" s="180" t="s">
        <v>254</v>
      </c>
      <c r="O897" s="163"/>
      <c r="P897" s="167"/>
      <c r="Q897" s="167"/>
      <c r="R897" s="167"/>
      <c r="S897" s="190">
        <v>42585</v>
      </c>
      <c r="T897" s="181"/>
      <c r="U897" s="181"/>
      <c r="V897" s="193">
        <v>1420.96</v>
      </c>
      <c r="W897" s="200">
        <v>0</v>
      </c>
      <c r="X897" s="178" t="s">
        <v>4246</v>
      </c>
      <c r="Y897" s="205">
        <v>0</v>
      </c>
      <c r="Z897" s="200">
        <v>0</v>
      </c>
      <c r="AA897" s="180" t="s">
        <v>39</v>
      </c>
      <c r="AB897" s="209"/>
    </row>
    <row r="898" spans="1:28" ht="15.75" customHeight="1" x14ac:dyDescent="0.2">
      <c r="A898" s="208">
        <v>42544</v>
      </c>
      <c r="B898" s="181"/>
      <c r="C898" s="180" t="s">
        <v>1683</v>
      </c>
      <c r="D898" s="163" t="s">
        <v>265</v>
      </c>
      <c r="E898" s="169" t="s">
        <v>1684</v>
      </c>
      <c r="F898" s="169" t="s">
        <v>1685</v>
      </c>
      <c r="G898" s="135" t="s">
        <v>187</v>
      </c>
      <c r="H898" s="180" t="s">
        <v>1686</v>
      </c>
      <c r="I898" s="190">
        <v>42590</v>
      </c>
      <c r="J898" s="180" t="s">
        <v>31</v>
      </c>
      <c r="K898" s="221"/>
      <c r="L898" s="181"/>
      <c r="M898" s="180" t="s">
        <v>33</v>
      </c>
      <c r="N898" s="180" t="s">
        <v>1687</v>
      </c>
      <c r="O898" s="170"/>
      <c r="P898" s="167"/>
      <c r="Q898" s="167"/>
      <c r="R898" s="167"/>
      <c r="S898" s="190">
        <v>42579</v>
      </c>
      <c r="T898" s="181"/>
      <c r="U898" s="181"/>
      <c r="V898" s="193">
        <v>4129.3</v>
      </c>
      <c r="W898" s="200">
        <v>0</v>
      </c>
      <c r="X898" s="219" t="s">
        <v>254</v>
      </c>
      <c r="Y898" s="205">
        <v>4129.3</v>
      </c>
      <c r="Z898" s="200">
        <v>0</v>
      </c>
      <c r="AA898" s="180" t="s">
        <v>39</v>
      </c>
      <c r="AB898" s="209"/>
    </row>
    <row r="899" spans="1:28" ht="15.75" customHeight="1" x14ac:dyDescent="0.2">
      <c r="A899" s="208">
        <v>42557</v>
      </c>
      <c r="B899" s="181"/>
      <c r="C899" s="180" t="s">
        <v>1695</v>
      </c>
      <c r="D899" s="169" t="s">
        <v>588</v>
      </c>
      <c r="E899" s="169" t="s">
        <v>1184</v>
      </c>
      <c r="F899" s="169" t="s">
        <v>1185</v>
      </c>
      <c r="G899" s="135" t="s">
        <v>187</v>
      </c>
      <c r="H899" s="180" t="s">
        <v>1696</v>
      </c>
      <c r="I899" s="190">
        <v>42563</v>
      </c>
      <c r="J899" s="180" t="s">
        <v>31</v>
      </c>
      <c r="K899" s="221"/>
      <c r="L899" s="181"/>
      <c r="M899" s="180" t="s">
        <v>178</v>
      </c>
      <c r="N899" s="180">
        <v>20556</v>
      </c>
      <c r="O899" s="170"/>
      <c r="P899" s="167" t="s">
        <v>1697</v>
      </c>
      <c r="Q899" s="167"/>
      <c r="R899" s="167"/>
      <c r="S899" s="190">
        <v>42577</v>
      </c>
      <c r="T899" s="181"/>
      <c r="U899" s="181"/>
      <c r="V899" s="193">
        <v>2968.31</v>
      </c>
      <c r="W899" s="200">
        <v>0</v>
      </c>
      <c r="X899" s="219" t="s">
        <v>254</v>
      </c>
      <c r="Y899" s="205">
        <v>2968.31</v>
      </c>
      <c r="Z899" s="200">
        <v>0</v>
      </c>
      <c r="AA899" s="180" t="s">
        <v>39</v>
      </c>
      <c r="AB899" s="209"/>
    </row>
    <row r="900" spans="1:28" ht="15.75" customHeight="1" x14ac:dyDescent="0.2">
      <c r="A900" s="208">
        <v>42555</v>
      </c>
      <c r="B900" s="181"/>
      <c r="C900" s="180" t="s">
        <v>3219</v>
      </c>
      <c r="D900" s="163" t="s">
        <v>714</v>
      </c>
      <c r="E900" s="163" t="s">
        <v>2245</v>
      </c>
      <c r="F900" s="163" t="s">
        <v>2246</v>
      </c>
      <c r="G900" s="135" t="s">
        <v>187</v>
      </c>
      <c r="H900" s="180" t="s">
        <v>3220</v>
      </c>
      <c r="I900" s="190">
        <v>42564</v>
      </c>
      <c r="J900" s="180" t="s">
        <v>36</v>
      </c>
      <c r="K900" s="221"/>
      <c r="L900" s="181"/>
      <c r="M900" s="180" t="s">
        <v>254</v>
      </c>
      <c r="N900" s="180" t="s">
        <v>254</v>
      </c>
      <c r="O900" s="163"/>
      <c r="P900" s="167"/>
      <c r="Q900" s="167"/>
      <c r="R900" s="167"/>
      <c r="S900" s="190">
        <v>42607</v>
      </c>
      <c r="T900" s="181"/>
      <c r="U900" s="181"/>
      <c r="V900" s="193">
        <v>1420.96</v>
      </c>
      <c r="W900" s="200">
        <v>0</v>
      </c>
      <c r="X900" s="178" t="s">
        <v>4246</v>
      </c>
      <c r="Y900" s="205">
        <v>0</v>
      </c>
      <c r="Z900" s="200">
        <v>0</v>
      </c>
      <c r="AA900" s="180" t="s">
        <v>39</v>
      </c>
      <c r="AB900" s="209"/>
    </row>
    <row r="901" spans="1:28" ht="15.75" customHeight="1" x14ac:dyDescent="0.2">
      <c r="A901" s="208">
        <v>42563</v>
      </c>
      <c r="B901" s="181"/>
      <c r="C901" s="180" t="s">
        <v>2863</v>
      </c>
      <c r="D901" s="163" t="s">
        <v>714</v>
      </c>
      <c r="E901" s="163" t="s">
        <v>2241</v>
      </c>
      <c r="F901" s="163" t="s">
        <v>2242</v>
      </c>
      <c r="G901" s="135" t="s">
        <v>187</v>
      </c>
      <c r="H901" s="180" t="s">
        <v>2864</v>
      </c>
      <c r="I901" s="190">
        <v>42581</v>
      </c>
      <c r="J901" s="180" t="s">
        <v>36</v>
      </c>
      <c r="K901" s="221"/>
      <c r="L901" s="181"/>
      <c r="M901" s="180"/>
      <c r="N901" s="180"/>
      <c r="O901" s="163"/>
      <c r="P901" s="167"/>
      <c r="Q901" s="167"/>
      <c r="R901" s="167"/>
      <c r="S901" s="190">
        <v>42583</v>
      </c>
      <c r="T901" s="181"/>
      <c r="U901" s="181"/>
      <c r="V901" s="193">
        <v>1614.89</v>
      </c>
      <c r="W901" s="200">
        <v>0</v>
      </c>
      <c r="X901" s="178" t="s">
        <v>4246</v>
      </c>
      <c r="Y901" s="205">
        <v>0</v>
      </c>
      <c r="Z901" s="200">
        <v>0</v>
      </c>
      <c r="AA901" s="180" t="s">
        <v>39</v>
      </c>
      <c r="AB901" s="209"/>
    </row>
    <row r="902" spans="1:28" ht="15.75" customHeight="1" x14ac:dyDescent="0.2">
      <c r="A902" s="208">
        <v>42545</v>
      </c>
      <c r="B902" s="181"/>
      <c r="C902" s="180" t="s">
        <v>1703</v>
      </c>
      <c r="D902" s="169" t="s">
        <v>304</v>
      </c>
      <c r="E902" s="169" t="s">
        <v>307</v>
      </c>
      <c r="F902" s="169" t="s">
        <v>308</v>
      </c>
      <c r="G902" s="135" t="s">
        <v>187</v>
      </c>
      <c r="H902" s="180" t="s">
        <v>1704</v>
      </c>
      <c r="I902" s="190">
        <v>42563</v>
      </c>
      <c r="J902" s="180" t="s">
        <v>31</v>
      </c>
      <c r="K902" s="221"/>
      <c r="L902" s="181"/>
      <c r="M902" s="180" t="s">
        <v>33</v>
      </c>
      <c r="N902" s="180" t="s">
        <v>1705</v>
      </c>
      <c r="O902" s="170"/>
      <c r="P902" s="167" t="s">
        <v>475</v>
      </c>
      <c r="Q902" s="167"/>
      <c r="R902" s="167"/>
      <c r="S902" s="190">
        <v>42566</v>
      </c>
      <c r="T902" s="181"/>
      <c r="U902" s="181"/>
      <c r="V902" s="193">
        <v>1188</v>
      </c>
      <c r="W902" s="200">
        <v>0</v>
      </c>
      <c r="X902" s="219" t="s">
        <v>254</v>
      </c>
      <c r="Y902" s="205">
        <v>1188</v>
      </c>
      <c r="Z902" s="200">
        <v>0</v>
      </c>
      <c r="AA902" s="180" t="s">
        <v>39</v>
      </c>
      <c r="AB902" s="209"/>
    </row>
    <row r="903" spans="1:28" ht="15.75" customHeight="1" x14ac:dyDescent="0.2">
      <c r="A903" s="208">
        <v>42564</v>
      </c>
      <c r="B903" s="181"/>
      <c r="C903" s="180" t="s">
        <v>1706</v>
      </c>
      <c r="D903" s="163" t="s">
        <v>325</v>
      </c>
      <c r="E903" s="169" t="s">
        <v>1500</v>
      </c>
      <c r="F903" s="169" t="s">
        <v>1707</v>
      </c>
      <c r="G903" s="135" t="s">
        <v>187</v>
      </c>
      <c r="H903" s="180" t="s">
        <v>1708</v>
      </c>
      <c r="I903" s="190">
        <v>42636</v>
      </c>
      <c r="J903" s="180" t="s">
        <v>36</v>
      </c>
      <c r="K903" s="221"/>
      <c r="L903" s="181"/>
      <c r="M903" s="180" t="s">
        <v>48</v>
      </c>
      <c r="N903" s="180" t="s">
        <v>254</v>
      </c>
      <c r="O903" s="170"/>
      <c r="P903" s="167"/>
      <c r="Q903" s="167"/>
      <c r="R903" s="167"/>
      <c r="S903" s="190">
        <v>42570</v>
      </c>
      <c r="T903" s="181"/>
      <c r="U903" s="181"/>
      <c r="V903" s="193">
        <v>1316.25</v>
      </c>
      <c r="W903" s="200">
        <v>0</v>
      </c>
      <c r="X903" s="180" t="s">
        <v>4248</v>
      </c>
      <c r="Y903" s="205">
        <v>0</v>
      </c>
      <c r="Z903" s="200">
        <v>0</v>
      </c>
      <c r="AA903" s="180" t="s">
        <v>39</v>
      </c>
      <c r="AB903" s="209"/>
    </row>
    <row r="904" spans="1:28" ht="15.75" customHeight="1" x14ac:dyDescent="0.2">
      <c r="A904" s="208">
        <v>42557</v>
      </c>
      <c r="B904" s="181"/>
      <c r="C904" s="180" t="s">
        <v>1709</v>
      </c>
      <c r="D904" s="163" t="s">
        <v>256</v>
      </c>
      <c r="E904" s="169" t="s">
        <v>1710</v>
      </c>
      <c r="F904" s="169" t="s">
        <v>1711</v>
      </c>
      <c r="G904" s="135" t="s">
        <v>187</v>
      </c>
      <c r="H904" s="180" t="s">
        <v>1712</v>
      </c>
      <c r="I904" s="190">
        <v>42593</v>
      </c>
      <c r="J904" s="180" t="s">
        <v>31</v>
      </c>
      <c r="K904" s="221"/>
      <c r="L904" s="181"/>
      <c r="M904" s="180" t="s">
        <v>37</v>
      </c>
      <c r="N904" s="180" t="s">
        <v>1495</v>
      </c>
      <c r="O904" s="170"/>
      <c r="P904" s="167" t="s">
        <v>1713</v>
      </c>
      <c r="Q904" s="167"/>
      <c r="R904" s="167"/>
      <c r="S904" s="190">
        <v>42577</v>
      </c>
      <c r="T904" s="181"/>
      <c r="U904" s="181"/>
      <c r="V904" s="193">
        <v>1870.15</v>
      </c>
      <c r="W904" s="200">
        <v>0</v>
      </c>
      <c r="X904" s="219" t="s">
        <v>254</v>
      </c>
      <c r="Y904" s="205">
        <v>1870.15</v>
      </c>
      <c r="Z904" s="200">
        <v>0</v>
      </c>
      <c r="AA904" s="180" t="s">
        <v>39</v>
      </c>
      <c r="AB904" s="209"/>
    </row>
    <row r="905" spans="1:28" ht="15.75" customHeight="1" x14ac:dyDescent="0.2">
      <c r="A905" s="208">
        <v>42565</v>
      </c>
      <c r="B905" s="181"/>
      <c r="C905" s="180" t="s">
        <v>3035</v>
      </c>
      <c r="D905" s="163" t="s">
        <v>325</v>
      </c>
      <c r="E905" s="163" t="s">
        <v>342</v>
      </c>
      <c r="F905" s="163" t="s">
        <v>343</v>
      </c>
      <c r="G905" s="135" t="s">
        <v>187</v>
      </c>
      <c r="H905" s="180" t="s">
        <v>3036</v>
      </c>
      <c r="I905" s="190">
        <v>42628</v>
      </c>
      <c r="J905" s="180" t="s">
        <v>31</v>
      </c>
      <c r="K905" s="221"/>
      <c r="L905" s="181"/>
      <c r="M905" s="180" t="s">
        <v>178</v>
      </c>
      <c r="N905" s="180"/>
      <c r="O905" s="163"/>
      <c r="P905" s="167"/>
      <c r="Q905" s="167"/>
      <c r="R905" s="167"/>
      <c r="S905" s="190">
        <v>42584</v>
      </c>
      <c r="T905" s="181"/>
      <c r="U905" s="181"/>
      <c r="V905" s="193">
        <v>1215</v>
      </c>
      <c r="W905" s="200">
        <v>0</v>
      </c>
      <c r="X905" s="180" t="s">
        <v>4248</v>
      </c>
      <c r="Y905" s="205">
        <v>1215</v>
      </c>
      <c r="Z905" s="200">
        <v>0</v>
      </c>
      <c r="AA905" s="180" t="s">
        <v>39</v>
      </c>
      <c r="AB905" s="209"/>
    </row>
    <row r="906" spans="1:28" ht="15.75" customHeight="1" x14ac:dyDescent="0.2">
      <c r="A906" s="208">
        <v>42570</v>
      </c>
      <c r="B906" s="181"/>
      <c r="C906" s="180" t="s">
        <v>3326</v>
      </c>
      <c r="D906" s="163" t="s">
        <v>291</v>
      </c>
      <c r="E906" s="163" t="s">
        <v>3327</v>
      </c>
      <c r="F906" s="163" t="s">
        <v>3328</v>
      </c>
      <c r="G906" s="135" t="s">
        <v>187</v>
      </c>
      <c r="H906" s="180" t="s">
        <v>3329</v>
      </c>
      <c r="I906" s="190">
        <v>42578</v>
      </c>
      <c r="J906" s="180" t="s">
        <v>36</v>
      </c>
      <c r="K906" s="221"/>
      <c r="L906" s="181"/>
      <c r="M906" s="180"/>
      <c r="N906" s="180"/>
      <c r="O906" s="163"/>
      <c r="P906" s="167"/>
      <c r="Q906" s="167"/>
      <c r="R906" s="167"/>
      <c r="S906" s="190">
        <v>42585</v>
      </c>
      <c r="T906" s="181"/>
      <c r="U906" s="181"/>
      <c r="V906" s="193">
        <v>1523.34</v>
      </c>
      <c r="W906" s="200">
        <v>0</v>
      </c>
      <c r="X906" s="178" t="s">
        <v>4246</v>
      </c>
      <c r="Y906" s="205">
        <v>0</v>
      </c>
      <c r="Z906" s="200">
        <v>0</v>
      </c>
      <c r="AA906" s="180" t="s">
        <v>39</v>
      </c>
      <c r="AB906" s="209"/>
    </row>
    <row r="907" spans="1:28" ht="15.75" customHeight="1" x14ac:dyDescent="0.2">
      <c r="A907" s="208">
        <v>42640</v>
      </c>
      <c r="B907" s="181"/>
      <c r="C907" s="180" t="s">
        <v>1846</v>
      </c>
      <c r="D907" s="167" t="s">
        <v>1847</v>
      </c>
      <c r="E907" s="167" t="s">
        <v>666</v>
      </c>
      <c r="F907" s="167" t="s">
        <v>667</v>
      </c>
      <c r="G907" s="135" t="s">
        <v>187</v>
      </c>
      <c r="H907" s="180" t="s">
        <v>1848</v>
      </c>
      <c r="I907" s="190">
        <v>42591</v>
      </c>
      <c r="J907" s="180" t="s">
        <v>31</v>
      </c>
      <c r="K907" s="221"/>
      <c r="L907" s="181"/>
      <c r="M907" s="180" t="s">
        <v>37</v>
      </c>
      <c r="N907" s="180" t="s">
        <v>852</v>
      </c>
      <c r="O907" s="167"/>
      <c r="P907" s="167"/>
      <c r="Q907" s="167"/>
      <c r="R907" s="167"/>
      <c r="S907" s="190">
        <v>42663</v>
      </c>
      <c r="T907" s="181"/>
      <c r="U907" s="181"/>
      <c r="V907" s="193">
        <v>1107.18</v>
      </c>
      <c r="W907" s="200">
        <v>0</v>
      </c>
      <c r="X907" s="219" t="s">
        <v>254</v>
      </c>
      <c r="Y907" s="205">
        <v>1107.18</v>
      </c>
      <c r="Z907" s="200">
        <v>0</v>
      </c>
      <c r="AA907" s="180" t="s">
        <v>39</v>
      </c>
      <c r="AB907" s="209"/>
    </row>
    <row r="908" spans="1:28" ht="15.75" customHeight="1" x14ac:dyDescent="0.2">
      <c r="A908" s="208">
        <v>42571</v>
      </c>
      <c r="B908" s="181"/>
      <c r="C908" s="180" t="s">
        <v>3037</v>
      </c>
      <c r="D908" s="163" t="s">
        <v>441</v>
      </c>
      <c r="E908" s="163" t="s">
        <v>442</v>
      </c>
      <c r="F908" s="163" t="s">
        <v>443</v>
      </c>
      <c r="G908" s="135" t="s">
        <v>187</v>
      </c>
      <c r="H908" s="180" t="s">
        <v>3038</v>
      </c>
      <c r="I908" s="190">
        <v>42626</v>
      </c>
      <c r="J908" s="180" t="s">
        <v>36</v>
      </c>
      <c r="K908" s="221"/>
      <c r="L908" s="181"/>
      <c r="M908" s="180" t="s">
        <v>254</v>
      </c>
      <c r="N908" s="180" t="s">
        <v>254</v>
      </c>
      <c r="O908" s="163"/>
      <c r="P908" s="167"/>
      <c r="Q908" s="167"/>
      <c r="R908" s="167"/>
      <c r="S908" s="190">
        <v>42591</v>
      </c>
      <c r="T908" s="181"/>
      <c r="U908" s="181"/>
      <c r="V908" s="193">
        <v>1449.63</v>
      </c>
      <c r="W908" s="200">
        <v>0</v>
      </c>
      <c r="X908" s="219" t="s">
        <v>254</v>
      </c>
      <c r="Y908" s="205">
        <v>0</v>
      </c>
      <c r="Z908" s="200">
        <v>0</v>
      </c>
      <c r="AA908" s="180" t="s">
        <v>40</v>
      </c>
      <c r="AB908" s="209"/>
    </row>
    <row r="909" spans="1:28" ht="15.75" customHeight="1" x14ac:dyDescent="0.2">
      <c r="A909" s="208">
        <v>42528</v>
      </c>
      <c r="B909" s="181"/>
      <c r="C909" s="180" t="s">
        <v>3221</v>
      </c>
      <c r="D909" s="163" t="s">
        <v>344</v>
      </c>
      <c r="E909" s="163" t="s">
        <v>345</v>
      </c>
      <c r="F909" s="163" t="s">
        <v>346</v>
      </c>
      <c r="G909" s="135" t="s">
        <v>187</v>
      </c>
      <c r="H909" s="180" t="s">
        <v>3222</v>
      </c>
      <c r="I909" s="190">
        <v>42528</v>
      </c>
      <c r="J909" s="180" t="s">
        <v>36</v>
      </c>
      <c r="K909" s="221"/>
      <c r="L909" s="181"/>
      <c r="M909" s="180" t="s">
        <v>254</v>
      </c>
      <c r="N909" s="180" t="s">
        <v>254</v>
      </c>
      <c r="O909" s="163"/>
      <c r="P909" s="167"/>
      <c r="Q909" s="167"/>
      <c r="R909" s="167"/>
      <c r="S909" s="190">
        <v>42633</v>
      </c>
      <c r="T909" s="181"/>
      <c r="U909" s="181"/>
      <c r="V909" s="193">
        <v>417.89</v>
      </c>
      <c r="W909" s="200">
        <v>0</v>
      </c>
      <c r="X909" s="219" t="s">
        <v>254</v>
      </c>
      <c r="Y909" s="205">
        <v>0</v>
      </c>
      <c r="Z909" s="200">
        <v>0</v>
      </c>
      <c r="AA909" s="180" t="s">
        <v>39</v>
      </c>
      <c r="AB909" s="209"/>
    </row>
    <row r="910" spans="1:28" ht="15.75" customHeight="1" x14ac:dyDescent="0.2">
      <c r="A910" s="208">
        <v>42573</v>
      </c>
      <c r="B910" s="181"/>
      <c r="C910" s="180" t="s">
        <v>1725</v>
      </c>
      <c r="D910" s="169" t="s">
        <v>714</v>
      </c>
      <c r="E910" s="169" t="s">
        <v>321</v>
      </c>
      <c r="F910" s="169" t="s">
        <v>322</v>
      </c>
      <c r="G910" s="135" t="s">
        <v>187</v>
      </c>
      <c r="H910" s="180" t="s">
        <v>1726</v>
      </c>
      <c r="I910" s="190">
        <v>42586</v>
      </c>
      <c r="J910" s="180" t="s">
        <v>36</v>
      </c>
      <c r="K910" s="221"/>
      <c r="L910" s="181"/>
      <c r="M910" s="180" t="s">
        <v>48</v>
      </c>
      <c r="N910" s="180" t="s">
        <v>254</v>
      </c>
      <c r="O910" s="170"/>
      <c r="P910" s="167"/>
      <c r="Q910" s="167"/>
      <c r="R910" s="167"/>
      <c r="S910" s="190">
        <v>42579</v>
      </c>
      <c r="T910" s="181"/>
      <c r="U910" s="181"/>
      <c r="V910" s="193">
        <v>1420.96</v>
      </c>
      <c r="W910" s="200">
        <v>0</v>
      </c>
      <c r="X910" s="178" t="s">
        <v>4246</v>
      </c>
      <c r="Y910" s="205">
        <v>0</v>
      </c>
      <c r="Z910" s="200">
        <v>0</v>
      </c>
      <c r="AA910" s="180" t="s">
        <v>39</v>
      </c>
      <c r="AB910" s="209"/>
    </row>
    <row r="911" spans="1:28" ht="15.75" customHeight="1" x14ac:dyDescent="0.2">
      <c r="A911" s="208">
        <v>42573</v>
      </c>
      <c r="B911" s="181"/>
      <c r="C911" s="180" t="s">
        <v>3103</v>
      </c>
      <c r="D911" s="163" t="s">
        <v>325</v>
      </c>
      <c r="E911" s="163" t="s">
        <v>342</v>
      </c>
      <c r="F911" s="163" t="s">
        <v>343</v>
      </c>
      <c r="G911" s="135" t="s">
        <v>187</v>
      </c>
      <c r="H911" s="180" t="s">
        <v>3104</v>
      </c>
      <c r="I911" s="190">
        <v>42628</v>
      </c>
      <c r="J911" s="180" t="s">
        <v>31</v>
      </c>
      <c r="K911" s="221"/>
      <c r="L911" s="181"/>
      <c r="M911" s="180" t="s">
        <v>37</v>
      </c>
      <c r="N911" s="180" t="s">
        <v>3105</v>
      </c>
      <c r="O911" s="163"/>
      <c r="P911" s="167"/>
      <c r="Q911" s="167"/>
      <c r="R911" s="167"/>
      <c r="S911" s="190">
        <v>42599</v>
      </c>
      <c r="T911" s="181"/>
      <c r="U911" s="181"/>
      <c r="V911" s="193">
        <v>900</v>
      </c>
      <c r="W911" s="200">
        <v>0</v>
      </c>
      <c r="X911" s="180" t="s">
        <v>4248</v>
      </c>
      <c r="Y911" s="205">
        <v>900</v>
      </c>
      <c r="Z911" s="200">
        <v>0</v>
      </c>
      <c r="AA911" s="180" t="s">
        <v>39</v>
      </c>
      <c r="AB911" s="209"/>
    </row>
    <row r="912" spans="1:28" ht="15.75" customHeight="1" x14ac:dyDescent="0.2">
      <c r="A912" s="208">
        <v>42562</v>
      </c>
      <c r="B912" s="181"/>
      <c r="C912" s="180" t="s">
        <v>1791</v>
      </c>
      <c r="D912" s="163" t="s">
        <v>714</v>
      </c>
      <c r="E912" s="163" t="s">
        <v>1792</v>
      </c>
      <c r="F912" s="163" t="s">
        <v>1793</v>
      </c>
      <c r="G912" s="135" t="s">
        <v>187</v>
      </c>
      <c r="H912" s="180" t="s">
        <v>1794</v>
      </c>
      <c r="I912" s="190">
        <v>42580</v>
      </c>
      <c r="J912" s="180" t="s">
        <v>36</v>
      </c>
      <c r="K912" s="221"/>
      <c r="L912" s="181"/>
      <c r="M912" s="180" t="s">
        <v>254</v>
      </c>
      <c r="N912" s="180" t="s">
        <v>254</v>
      </c>
      <c r="O912" s="163"/>
      <c r="P912" s="167"/>
      <c r="Q912" s="167"/>
      <c r="R912" s="167"/>
      <c r="S912" s="190">
        <v>42635</v>
      </c>
      <c r="T912" s="181"/>
      <c r="U912" s="181"/>
      <c r="V912" s="193">
        <v>1420.96</v>
      </c>
      <c r="W912" s="200">
        <v>0</v>
      </c>
      <c r="X912" s="178" t="s">
        <v>4246</v>
      </c>
      <c r="Y912" s="205">
        <v>0</v>
      </c>
      <c r="Z912" s="200">
        <v>0</v>
      </c>
      <c r="AA912" s="180" t="s">
        <v>39</v>
      </c>
      <c r="AB912" s="209"/>
    </row>
    <row r="913" spans="1:28" ht="15.75" customHeight="1" x14ac:dyDescent="0.2">
      <c r="A913" s="208">
        <v>42573</v>
      </c>
      <c r="B913" s="181"/>
      <c r="C913" s="180" t="s">
        <v>3355</v>
      </c>
      <c r="D913" s="163" t="s">
        <v>304</v>
      </c>
      <c r="E913" s="163" t="s">
        <v>384</v>
      </c>
      <c r="F913" s="163" t="s">
        <v>385</v>
      </c>
      <c r="G913" s="135" t="s">
        <v>187</v>
      </c>
      <c r="H913" s="180" t="s">
        <v>3356</v>
      </c>
      <c r="I913" s="190">
        <v>42641</v>
      </c>
      <c r="J913" s="180" t="s">
        <v>36</v>
      </c>
      <c r="K913" s="221"/>
      <c r="L913" s="181"/>
      <c r="M913" s="180" t="s">
        <v>32</v>
      </c>
      <c r="N913" s="180" t="s">
        <v>3357</v>
      </c>
      <c r="O913" s="163"/>
      <c r="P913" s="167" t="s">
        <v>414</v>
      </c>
      <c r="Q913" s="167"/>
      <c r="R913" s="167"/>
      <c r="S913" s="190">
        <v>42612</v>
      </c>
      <c r="T913" s="181"/>
      <c r="U913" s="181"/>
      <c r="V913" s="193">
        <v>3685.5</v>
      </c>
      <c r="W913" s="200">
        <v>0</v>
      </c>
      <c r="X913" s="219" t="s">
        <v>254</v>
      </c>
      <c r="Y913" s="205">
        <v>0</v>
      </c>
      <c r="Z913" s="200">
        <v>0</v>
      </c>
      <c r="AA913" s="180" t="s">
        <v>39</v>
      </c>
      <c r="AB913" s="209"/>
    </row>
    <row r="914" spans="1:28" ht="15.75" customHeight="1" x14ac:dyDescent="0.2">
      <c r="A914" s="208">
        <v>42577</v>
      </c>
      <c r="B914" s="181"/>
      <c r="C914" s="180" t="s">
        <v>3184</v>
      </c>
      <c r="D914" s="163" t="s">
        <v>275</v>
      </c>
      <c r="E914" s="163" t="s">
        <v>3185</v>
      </c>
      <c r="F914" s="163" t="s">
        <v>3186</v>
      </c>
      <c r="G914" s="135" t="s">
        <v>187</v>
      </c>
      <c r="H914" s="180" t="s">
        <v>3187</v>
      </c>
      <c r="I914" s="190">
        <v>42576</v>
      </c>
      <c r="J914" s="180" t="s">
        <v>31</v>
      </c>
      <c r="K914" s="221"/>
      <c r="L914" s="181"/>
      <c r="M914" s="180" t="s">
        <v>37</v>
      </c>
      <c r="N914" s="180" t="s">
        <v>271</v>
      </c>
      <c r="O914" s="163"/>
      <c r="P914" s="167"/>
      <c r="Q914" s="167"/>
      <c r="R914" s="167"/>
      <c r="S914" s="190">
        <v>42598</v>
      </c>
      <c r="T914" s="181"/>
      <c r="U914" s="181"/>
      <c r="V914" s="193">
        <v>3615.26</v>
      </c>
      <c r="W914" s="200">
        <v>0</v>
      </c>
      <c r="X914" s="219" t="s">
        <v>254</v>
      </c>
      <c r="Y914" s="205">
        <v>3615.26</v>
      </c>
      <c r="Z914" s="200">
        <v>0</v>
      </c>
      <c r="AA914" s="180" t="s">
        <v>39</v>
      </c>
      <c r="AB914" s="209"/>
    </row>
    <row r="915" spans="1:28" ht="15.75" customHeight="1" x14ac:dyDescent="0.2">
      <c r="A915" s="208">
        <v>42579</v>
      </c>
      <c r="B915" s="181"/>
      <c r="C915" s="180" t="s">
        <v>2974</v>
      </c>
      <c r="D915" s="163" t="s">
        <v>315</v>
      </c>
      <c r="E915" s="163" t="s">
        <v>2975</v>
      </c>
      <c r="F915" s="163" t="s">
        <v>2976</v>
      </c>
      <c r="G915" s="135" t="s">
        <v>187</v>
      </c>
      <c r="H915" s="180" t="s">
        <v>2977</v>
      </c>
      <c r="I915" s="190">
        <v>42592</v>
      </c>
      <c r="J915" s="180" t="s">
        <v>36</v>
      </c>
      <c r="K915" s="221"/>
      <c r="L915" s="181"/>
      <c r="M915" s="180" t="s">
        <v>254</v>
      </c>
      <c r="N915" s="180" t="s">
        <v>254</v>
      </c>
      <c r="O915" s="163"/>
      <c r="P915" s="167"/>
      <c r="Q915" s="167"/>
      <c r="R915" s="167"/>
      <c r="S915" s="190">
        <v>42632</v>
      </c>
      <c r="T915" s="181"/>
      <c r="U915" s="181"/>
      <c r="V915" s="193">
        <v>873.23</v>
      </c>
      <c r="W915" s="200">
        <v>0</v>
      </c>
      <c r="X915" s="219" t="s">
        <v>254</v>
      </c>
      <c r="Y915" s="205">
        <v>0</v>
      </c>
      <c r="Z915" s="200">
        <v>0</v>
      </c>
      <c r="AA915" s="180" t="s">
        <v>39</v>
      </c>
      <c r="AB915" s="209"/>
    </row>
    <row r="916" spans="1:28" ht="15.75" customHeight="1" x14ac:dyDescent="0.2">
      <c r="A916" s="208">
        <v>42579</v>
      </c>
      <c r="B916" s="181"/>
      <c r="C916" s="180" t="s">
        <v>2744</v>
      </c>
      <c r="D916" s="163" t="s">
        <v>467</v>
      </c>
      <c r="E916" s="163" t="s">
        <v>725</v>
      </c>
      <c r="F916" s="163" t="s">
        <v>726</v>
      </c>
      <c r="G916" s="135" t="s">
        <v>187</v>
      </c>
      <c r="H916" s="180" t="s">
        <v>2745</v>
      </c>
      <c r="I916" s="190">
        <v>42579</v>
      </c>
      <c r="J916" s="180" t="s">
        <v>160</v>
      </c>
      <c r="K916" s="221"/>
      <c r="L916" s="181"/>
      <c r="M916" s="180"/>
      <c r="N916" s="180"/>
      <c r="O916" s="163"/>
      <c r="P916" s="164"/>
      <c r="Q916" s="163"/>
      <c r="R916" s="164"/>
      <c r="S916" s="190">
        <v>42585</v>
      </c>
      <c r="T916" s="181"/>
      <c r="U916" s="181"/>
      <c r="V916" s="193">
        <v>0</v>
      </c>
      <c r="W916" s="200">
        <v>0</v>
      </c>
      <c r="X916" s="219" t="s">
        <v>2740</v>
      </c>
      <c r="Y916" s="205">
        <v>0</v>
      </c>
      <c r="Z916" s="200">
        <v>0</v>
      </c>
      <c r="AA916" s="180" t="s">
        <v>39</v>
      </c>
      <c r="AB916" s="209"/>
    </row>
    <row r="917" spans="1:28" ht="15.75" customHeight="1" x14ac:dyDescent="0.2">
      <c r="A917" s="208">
        <v>42580</v>
      </c>
      <c r="B917" s="181"/>
      <c r="C917" s="180" t="s">
        <v>3339</v>
      </c>
      <c r="D917" s="163" t="s">
        <v>249</v>
      </c>
      <c r="E917" s="163" t="s">
        <v>3340</v>
      </c>
      <c r="F917" s="163" t="s">
        <v>3341</v>
      </c>
      <c r="G917" s="135" t="s">
        <v>187</v>
      </c>
      <c r="H917" s="180" t="s">
        <v>3342</v>
      </c>
      <c r="I917" s="190">
        <v>42675</v>
      </c>
      <c r="J917" s="180" t="s">
        <v>31</v>
      </c>
      <c r="K917" s="221"/>
      <c r="L917" s="181"/>
      <c r="M917" s="180" t="s">
        <v>37</v>
      </c>
      <c r="N917" s="180" t="s">
        <v>1495</v>
      </c>
      <c r="O917" s="163"/>
      <c r="P917" s="167" t="s">
        <v>1713</v>
      </c>
      <c r="Q917" s="167"/>
      <c r="R917" s="167"/>
      <c r="S917" s="190">
        <v>42592</v>
      </c>
      <c r="T917" s="181"/>
      <c r="U917" s="181"/>
      <c r="V917" s="193">
        <v>3008.31</v>
      </c>
      <c r="W917" s="200">
        <v>0</v>
      </c>
      <c r="X917" s="219" t="s">
        <v>254</v>
      </c>
      <c r="Y917" s="205">
        <v>3008.31</v>
      </c>
      <c r="Z917" s="200">
        <v>0</v>
      </c>
      <c r="AA917" s="180" t="s">
        <v>39</v>
      </c>
      <c r="AB917" s="209"/>
    </row>
    <row r="918" spans="1:28" ht="15.75" customHeight="1" x14ac:dyDescent="0.2">
      <c r="A918" s="208">
        <v>42578</v>
      </c>
      <c r="B918" s="181"/>
      <c r="C918" s="180" t="s">
        <v>2882</v>
      </c>
      <c r="D918" s="163" t="s">
        <v>291</v>
      </c>
      <c r="E918" s="163" t="s">
        <v>364</v>
      </c>
      <c r="F918" s="163" t="s">
        <v>365</v>
      </c>
      <c r="G918" s="135" t="s">
        <v>187</v>
      </c>
      <c r="H918" s="180" t="s">
        <v>2883</v>
      </c>
      <c r="I918" s="190">
        <v>42640</v>
      </c>
      <c r="J918" s="180" t="s">
        <v>36</v>
      </c>
      <c r="K918" s="221"/>
      <c r="L918" s="181"/>
      <c r="M918" s="180" t="s">
        <v>254</v>
      </c>
      <c r="N918" s="180" t="s">
        <v>254</v>
      </c>
      <c r="O918" s="163"/>
      <c r="P918" s="167"/>
      <c r="Q918" s="167"/>
      <c r="R918" s="167"/>
      <c r="S918" s="190">
        <v>42608</v>
      </c>
      <c r="T918" s="181"/>
      <c r="U918" s="181"/>
      <c r="V918" s="193">
        <v>1420.96</v>
      </c>
      <c r="W918" s="200">
        <v>0</v>
      </c>
      <c r="X918" s="178" t="s">
        <v>4246</v>
      </c>
      <c r="Y918" s="205">
        <v>0</v>
      </c>
      <c r="Z918" s="200">
        <v>0</v>
      </c>
      <c r="AA918" s="180" t="s">
        <v>39</v>
      </c>
      <c r="AB918" s="209"/>
    </row>
    <row r="919" spans="1:28" ht="15.75" customHeight="1" x14ac:dyDescent="0.2">
      <c r="A919" s="208">
        <v>42580</v>
      </c>
      <c r="B919" s="181"/>
      <c r="C919" s="180" t="s">
        <v>2877</v>
      </c>
      <c r="D919" s="163" t="s">
        <v>315</v>
      </c>
      <c r="E919" s="163" t="s">
        <v>816</v>
      </c>
      <c r="F919" s="163" t="s">
        <v>817</v>
      </c>
      <c r="G919" s="135" t="s">
        <v>187</v>
      </c>
      <c r="H919" s="180" t="s">
        <v>2878</v>
      </c>
      <c r="I919" s="190">
        <v>42600</v>
      </c>
      <c r="J919" s="180" t="s">
        <v>31</v>
      </c>
      <c r="K919" s="221"/>
      <c r="L919" s="181"/>
      <c r="M919" s="180" t="s">
        <v>37</v>
      </c>
      <c r="N919" s="180" t="s">
        <v>2879</v>
      </c>
      <c r="O919" s="163"/>
      <c r="P919" s="167"/>
      <c r="Q919" s="167"/>
      <c r="R919" s="167"/>
      <c r="S919" s="190">
        <v>42599</v>
      </c>
      <c r="T919" s="181"/>
      <c r="U919" s="181"/>
      <c r="V919" s="193">
        <v>2250.5</v>
      </c>
      <c r="W919" s="200">
        <v>0</v>
      </c>
      <c r="X919" s="219" t="s">
        <v>254</v>
      </c>
      <c r="Y919" s="205">
        <v>2250.5</v>
      </c>
      <c r="Z919" s="200">
        <v>0</v>
      </c>
      <c r="AA919" s="180" t="s">
        <v>39</v>
      </c>
      <c r="AB919" s="209"/>
    </row>
    <row r="920" spans="1:28" ht="15.75" customHeight="1" x14ac:dyDescent="0.2">
      <c r="A920" s="208">
        <v>42668</v>
      </c>
      <c r="B920" s="181"/>
      <c r="C920" s="180" t="s">
        <v>1862</v>
      </c>
      <c r="D920" s="167" t="s">
        <v>1863</v>
      </c>
      <c r="E920" s="167" t="s">
        <v>1864</v>
      </c>
      <c r="F920" s="167" t="s">
        <v>1865</v>
      </c>
      <c r="G920" s="135" t="s">
        <v>187</v>
      </c>
      <c r="H920" s="180" t="s">
        <v>1866</v>
      </c>
      <c r="I920" s="190">
        <v>42608</v>
      </c>
      <c r="J920" s="180" t="s">
        <v>36</v>
      </c>
      <c r="K920" s="221"/>
      <c r="L920" s="181"/>
      <c r="M920" s="180" t="s">
        <v>254</v>
      </c>
      <c r="N920" s="180" t="s">
        <v>254</v>
      </c>
      <c r="O920" s="167"/>
      <c r="P920" s="167"/>
      <c r="Q920" s="167"/>
      <c r="R920" s="167"/>
      <c r="S920" s="190">
        <v>42696</v>
      </c>
      <c r="T920" s="181"/>
      <c r="U920" s="181"/>
      <c r="V920" s="193">
        <v>1766.04</v>
      </c>
      <c r="W920" s="200">
        <v>0</v>
      </c>
      <c r="X920" s="219" t="s">
        <v>254</v>
      </c>
      <c r="Y920" s="205">
        <v>0</v>
      </c>
      <c r="Z920" s="200">
        <v>0</v>
      </c>
      <c r="AA920" s="180" t="s">
        <v>39</v>
      </c>
      <c r="AB920" s="209"/>
    </row>
    <row r="921" spans="1:28" ht="15.75" customHeight="1" x14ac:dyDescent="0.2">
      <c r="A921" s="208">
        <v>42562</v>
      </c>
      <c r="B921" s="181"/>
      <c r="C921" s="180" t="s">
        <v>3118</v>
      </c>
      <c r="D921" s="163" t="s">
        <v>291</v>
      </c>
      <c r="E921" s="163" t="s">
        <v>1265</v>
      </c>
      <c r="F921" s="163" t="s">
        <v>1266</v>
      </c>
      <c r="G921" s="135" t="s">
        <v>187</v>
      </c>
      <c r="H921" s="180" t="s">
        <v>3119</v>
      </c>
      <c r="I921" s="190">
        <v>42587</v>
      </c>
      <c r="J921" s="180" t="s">
        <v>31</v>
      </c>
      <c r="K921" s="221"/>
      <c r="L921" s="181"/>
      <c r="M921" s="180" t="s">
        <v>37</v>
      </c>
      <c r="N921" s="180" t="s">
        <v>3120</v>
      </c>
      <c r="O921" s="163"/>
      <c r="P921" s="167" t="s">
        <v>3121</v>
      </c>
      <c r="Q921" s="167"/>
      <c r="R921" s="167"/>
      <c r="S921" s="190">
        <v>42597</v>
      </c>
      <c r="T921" s="181"/>
      <c r="U921" s="181"/>
      <c r="V921" s="193">
        <v>1457.4</v>
      </c>
      <c r="W921" s="200">
        <v>0</v>
      </c>
      <c r="X921" s="178" t="s">
        <v>4246</v>
      </c>
      <c r="Y921" s="205">
        <v>1457.4</v>
      </c>
      <c r="Z921" s="200">
        <v>0</v>
      </c>
      <c r="AA921" s="180" t="s">
        <v>39</v>
      </c>
      <c r="AB921" s="209"/>
    </row>
    <row r="922" spans="1:28" ht="15.75" customHeight="1" x14ac:dyDescent="0.2">
      <c r="A922" s="208">
        <v>42467</v>
      </c>
      <c r="B922" s="181"/>
      <c r="C922" s="180" t="s">
        <v>2746</v>
      </c>
      <c r="D922" s="163" t="s">
        <v>467</v>
      </c>
      <c r="E922" s="163" t="s">
        <v>1925</v>
      </c>
      <c r="F922" s="163" t="s">
        <v>2747</v>
      </c>
      <c r="G922" s="135" t="s">
        <v>187</v>
      </c>
      <c r="H922" s="180" t="s">
        <v>2748</v>
      </c>
      <c r="I922" s="190">
        <v>42467</v>
      </c>
      <c r="J922" s="180" t="s">
        <v>160</v>
      </c>
      <c r="K922" s="221"/>
      <c r="L922" s="181"/>
      <c r="M922" s="180"/>
      <c r="N922" s="180"/>
      <c r="O922" s="163"/>
      <c r="P922" s="164"/>
      <c r="Q922" s="163"/>
      <c r="R922" s="164"/>
      <c r="S922" s="190">
        <v>42587</v>
      </c>
      <c r="T922" s="181"/>
      <c r="U922" s="181"/>
      <c r="V922" s="193">
        <v>0</v>
      </c>
      <c r="W922" s="200">
        <v>0</v>
      </c>
      <c r="X922" s="219" t="s">
        <v>2740</v>
      </c>
      <c r="Y922" s="205">
        <v>0</v>
      </c>
      <c r="Z922" s="200">
        <v>0</v>
      </c>
      <c r="AA922" s="180" t="s">
        <v>39</v>
      </c>
      <c r="AB922" s="209"/>
    </row>
    <row r="923" spans="1:28" ht="15.75" customHeight="1" x14ac:dyDescent="0.2">
      <c r="A923" s="208">
        <v>42585</v>
      </c>
      <c r="B923" s="181"/>
      <c r="C923" s="180" t="s">
        <v>2867</v>
      </c>
      <c r="D923" s="163" t="s">
        <v>315</v>
      </c>
      <c r="E923" s="163" t="s">
        <v>2868</v>
      </c>
      <c r="F923" s="163" t="s">
        <v>2869</v>
      </c>
      <c r="G923" s="135" t="s">
        <v>187</v>
      </c>
      <c r="H923" s="180" t="s">
        <v>2870</v>
      </c>
      <c r="I923" s="190">
        <v>42599</v>
      </c>
      <c r="J923" s="180" t="s">
        <v>36</v>
      </c>
      <c r="K923" s="221"/>
      <c r="L923" s="181"/>
      <c r="M923" s="180"/>
      <c r="N923" s="180" t="s">
        <v>254</v>
      </c>
      <c r="O923" s="163"/>
      <c r="P923" s="167"/>
      <c r="Q923" s="167"/>
      <c r="R923" s="167"/>
      <c r="S923" s="190">
        <v>42632</v>
      </c>
      <c r="T923" s="181"/>
      <c r="U923" s="181"/>
      <c r="V923" s="193">
        <v>2224.39</v>
      </c>
      <c r="W923" s="200">
        <v>0</v>
      </c>
      <c r="X923" s="219" t="s">
        <v>254</v>
      </c>
      <c r="Y923" s="205">
        <v>0</v>
      </c>
      <c r="Z923" s="200">
        <v>0</v>
      </c>
      <c r="AA923" s="180" t="s">
        <v>39</v>
      </c>
      <c r="AB923" s="209"/>
    </row>
    <row r="924" spans="1:28" ht="15.75" customHeight="1" x14ac:dyDescent="0.2">
      <c r="A924" s="208">
        <v>42552</v>
      </c>
      <c r="B924" s="181"/>
      <c r="C924" s="180" t="s">
        <v>1795</v>
      </c>
      <c r="D924" s="163" t="s">
        <v>535</v>
      </c>
      <c r="E924" s="163" t="s">
        <v>1796</v>
      </c>
      <c r="F924" s="163" t="s">
        <v>1797</v>
      </c>
      <c r="G924" s="135" t="s">
        <v>187</v>
      </c>
      <c r="H924" s="180" t="s">
        <v>1798</v>
      </c>
      <c r="I924" s="190">
        <v>42590</v>
      </c>
      <c r="J924" s="180" t="s">
        <v>36</v>
      </c>
      <c r="K924" s="221"/>
      <c r="L924" s="181"/>
      <c r="M924" s="180"/>
      <c r="N924" s="180" t="s">
        <v>254</v>
      </c>
      <c r="O924" s="163"/>
      <c r="P924" s="167"/>
      <c r="Q924" s="167"/>
      <c r="R924" s="167"/>
      <c r="S924" s="190">
        <v>42605</v>
      </c>
      <c r="T924" s="181"/>
      <c r="U924" s="181"/>
      <c r="V924" s="193">
        <v>704.97</v>
      </c>
      <c r="W924" s="200">
        <v>0</v>
      </c>
      <c r="X924" s="219" t="s">
        <v>254</v>
      </c>
      <c r="Y924" s="205">
        <v>0</v>
      </c>
      <c r="Z924" s="200">
        <v>0</v>
      </c>
      <c r="AA924" s="180" t="s">
        <v>39</v>
      </c>
      <c r="AB924" s="209"/>
    </row>
    <row r="925" spans="1:28" ht="15.75" customHeight="1" x14ac:dyDescent="0.2">
      <c r="A925" s="208">
        <v>42588</v>
      </c>
      <c r="B925" s="181"/>
      <c r="C925" s="180" t="s">
        <v>3024</v>
      </c>
      <c r="D925" s="163" t="s">
        <v>344</v>
      </c>
      <c r="E925" s="163" t="s">
        <v>345</v>
      </c>
      <c r="F925" s="163" t="s">
        <v>346</v>
      </c>
      <c r="G925" s="135" t="s">
        <v>187</v>
      </c>
      <c r="H925" s="180" t="s">
        <v>3025</v>
      </c>
      <c r="I925" s="190">
        <v>42606</v>
      </c>
      <c r="J925" s="180" t="s">
        <v>36</v>
      </c>
      <c r="K925" s="221"/>
      <c r="L925" s="181"/>
      <c r="M925" s="180"/>
      <c r="N925" s="180" t="s">
        <v>254</v>
      </c>
      <c r="O925" s="163"/>
      <c r="P925" s="167"/>
      <c r="Q925" s="167"/>
      <c r="R925" s="167"/>
      <c r="S925" s="190">
        <v>42606</v>
      </c>
      <c r="T925" s="181"/>
      <c r="U925" s="181"/>
      <c r="V925" s="193">
        <v>413.89</v>
      </c>
      <c r="W925" s="200">
        <v>0</v>
      </c>
      <c r="X925" s="219" t="s">
        <v>254</v>
      </c>
      <c r="Y925" s="205">
        <v>0</v>
      </c>
      <c r="Z925" s="200">
        <v>0</v>
      </c>
      <c r="AA925" s="180" t="s">
        <v>39</v>
      </c>
      <c r="AB925" s="209"/>
    </row>
    <row r="926" spans="1:28" ht="15.75" customHeight="1" x14ac:dyDescent="0.2">
      <c r="A926" s="208">
        <v>42550</v>
      </c>
      <c r="B926" s="181"/>
      <c r="C926" s="180" t="s">
        <v>3097</v>
      </c>
      <c r="D926" s="163" t="s">
        <v>304</v>
      </c>
      <c r="E926" s="163" t="s">
        <v>3098</v>
      </c>
      <c r="F926" s="163" t="s">
        <v>3099</v>
      </c>
      <c r="G926" s="135" t="s">
        <v>187</v>
      </c>
      <c r="H926" s="180" t="s">
        <v>3100</v>
      </c>
      <c r="I926" s="190">
        <v>42608</v>
      </c>
      <c r="J926" s="180" t="s">
        <v>31</v>
      </c>
      <c r="K926" s="221"/>
      <c r="L926" s="181"/>
      <c r="M926" s="180" t="s">
        <v>37</v>
      </c>
      <c r="N926" s="180" t="s">
        <v>433</v>
      </c>
      <c r="O926" s="163"/>
      <c r="P926" s="167"/>
      <c r="Q926" s="167"/>
      <c r="R926" s="167"/>
      <c r="S926" s="190">
        <v>42613</v>
      </c>
      <c r="T926" s="181"/>
      <c r="U926" s="181"/>
      <c r="V926" s="193">
        <v>2160</v>
      </c>
      <c r="W926" s="200">
        <v>0</v>
      </c>
      <c r="X926" s="219" t="s">
        <v>254</v>
      </c>
      <c r="Y926" s="205">
        <v>2160</v>
      </c>
      <c r="Z926" s="200">
        <v>0</v>
      </c>
      <c r="AA926" s="180" t="s">
        <v>39</v>
      </c>
      <c r="AB926" s="209"/>
    </row>
    <row r="927" spans="1:28" ht="15.75" customHeight="1" x14ac:dyDescent="0.2">
      <c r="A927" s="208">
        <v>42592</v>
      </c>
      <c r="B927" s="181"/>
      <c r="C927" s="180" t="s">
        <v>3203</v>
      </c>
      <c r="D927" s="163" t="s">
        <v>1232</v>
      </c>
      <c r="E927" s="163" t="s">
        <v>3204</v>
      </c>
      <c r="F927" s="163" t="s">
        <v>1064</v>
      </c>
      <c r="G927" s="135" t="s">
        <v>187</v>
      </c>
      <c r="H927" s="180" t="s">
        <v>3205</v>
      </c>
      <c r="I927" s="190">
        <v>42705</v>
      </c>
      <c r="J927" s="180" t="s">
        <v>31</v>
      </c>
      <c r="K927" s="221"/>
      <c r="L927" s="181"/>
      <c r="M927" s="180" t="s">
        <v>37</v>
      </c>
      <c r="N927" s="180" t="s">
        <v>3206</v>
      </c>
      <c r="O927" s="163"/>
      <c r="P927" s="167"/>
      <c r="Q927" s="167"/>
      <c r="R927" s="167"/>
      <c r="S927" s="190">
        <v>42622</v>
      </c>
      <c r="T927" s="181"/>
      <c r="U927" s="181"/>
      <c r="V927" s="193">
        <v>2290.6</v>
      </c>
      <c r="W927" s="200">
        <v>0</v>
      </c>
      <c r="X927" s="219" t="s">
        <v>254</v>
      </c>
      <c r="Y927" s="205">
        <v>2290.6</v>
      </c>
      <c r="Z927" s="200">
        <v>0</v>
      </c>
      <c r="AA927" s="180" t="s">
        <v>39</v>
      </c>
      <c r="AB927" s="209"/>
    </row>
    <row r="928" spans="1:28" ht="15.75" customHeight="1" x14ac:dyDescent="0.2">
      <c r="A928" s="208">
        <v>42585</v>
      </c>
      <c r="B928" s="181"/>
      <c r="C928" s="180" t="s">
        <v>2939</v>
      </c>
      <c r="D928" s="163" t="s">
        <v>249</v>
      </c>
      <c r="E928" s="163" t="s">
        <v>319</v>
      </c>
      <c r="F928" s="163" t="s">
        <v>946</v>
      </c>
      <c r="G928" s="135" t="s">
        <v>187</v>
      </c>
      <c r="H928" s="180" t="s">
        <v>2940</v>
      </c>
      <c r="I928" s="190">
        <v>42652</v>
      </c>
      <c r="J928" s="180" t="s">
        <v>31</v>
      </c>
      <c r="K928" s="221"/>
      <c r="L928" s="181"/>
      <c r="M928" s="180" t="s">
        <v>37</v>
      </c>
      <c r="N928" s="180" t="s">
        <v>2941</v>
      </c>
      <c r="O928" s="163"/>
      <c r="P928" s="164"/>
      <c r="Q928" s="167"/>
      <c r="R928" s="167"/>
      <c r="S928" s="190">
        <v>42606</v>
      </c>
      <c r="T928" s="181"/>
      <c r="U928" s="181"/>
      <c r="V928" s="193">
        <v>1959.96</v>
      </c>
      <c r="W928" s="200">
        <v>0</v>
      </c>
      <c r="X928" s="219" t="s">
        <v>254</v>
      </c>
      <c r="Y928" s="205">
        <v>1959.96</v>
      </c>
      <c r="Z928" s="200">
        <v>0</v>
      </c>
      <c r="AA928" s="180" t="s">
        <v>39</v>
      </c>
      <c r="AB928" s="209"/>
    </row>
    <row r="929" spans="1:28" ht="15.75" customHeight="1" x14ac:dyDescent="0.2">
      <c r="A929" s="208">
        <v>42496</v>
      </c>
      <c r="B929" s="181"/>
      <c r="C929" s="180" t="s">
        <v>3076</v>
      </c>
      <c r="D929" s="163" t="s">
        <v>588</v>
      </c>
      <c r="E929" s="175" t="s">
        <v>3479</v>
      </c>
      <c r="F929" s="175" t="s">
        <v>3480</v>
      </c>
      <c r="G929" s="135" t="s">
        <v>187</v>
      </c>
      <c r="H929" s="180" t="s">
        <v>3077</v>
      </c>
      <c r="I929" s="190">
        <v>42552</v>
      </c>
      <c r="J929" s="180" t="s">
        <v>31</v>
      </c>
      <c r="K929" s="221"/>
      <c r="L929" s="181"/>
      <c r="M929" s="180" t="s">
        <v>33</v>
      </c>
      <c r="N929" s="180" t="s">
        <v>3078</v>
      </c>
      <c r="O929" s="163"/>
      <c r="P929" s="164"/>
      <c r="Q929" s="167"/>
      <c r="R929" s="167"/>
      <c r="S929" s="190">
        <v>42598</v>
      </c>
      <c r="T929" s="181"/>
      <c r="U929" s="181"/>
      <c r="V929" s="193">
        <v>2706.27</v>
      </c>
      <c r="W929" s="200">
        <v>0</v>
      </c>
      <c r="X929" s="219" t="s">
        <v>254</v>
      </c>
      <c r="Y929" s="205">
        <v>2706.27</v>
      </c>
      <c r="Z929" s="200">
        <v>0</v>
      </c>
      <c r="AA929" s="180" t="s">
        <v>39</v>
      </c>
      <c r="AB929" s="209"/>
    </row>
    <row r="930" spans="1:28" ht="15.75" customHeight="1" x14ac:dyDescent="0.2">
      <c r="A930" s="208">
        <v>42650</v>
      </c>
      <c r="B930" s="181"/>
      <c r="C930" s="180" t="s">
        <v>1872</v>
      </c>
      <c r="D930" s="163" t="s">
        <v>256</v>
      </c>
      <c r="E930" s="167" t="s">
        <v>1873</v>
      </c>
      <c r="F930" s="167" t="s">
        <v>1874</v>
      </c>
      <c r="G930" s="135" t="s">
        <v>187</v>
      </c>
      <c r="H930" s="180" t="s">
        <v>1875</v>
      </c>
      <c r="I930" s="190">
        <v>42636</v>
      </c>
      <c r="J930" s="180" t="s">
        <v>31</v>
      </c>
      <c r="K930" s="221"/>
      <c r="L930" s="181"/>
      <c r="M930" s="180" t="s">
        <v>33</v>
      </c>
      <c r="N930" s="180" t="s">
        <v>1876</v>
      </c>
      <c r="O930" s="167"/>
      <c r="P930" s="167" t="s">
        <v>1877</v>
      </c>
      <c r="Q930" s="167"/>
      <c r="R930" s="167"/>
      <c r="S930" s="190">
        <v>42667</v>
      </c>
      <c r="T930" s="181"/>
      <c r="U930" s="181"/>
      <c r="V930" s="193">
        <v>3233.24</v>
      </c>
      <c r="W930" s="200">
        <v>0</v>
      </c>
      <c r="X930" s="219" t="s">
        <v>254</v>
      </c>
      <c r="Y930" s="205">
        <v>3233.24</v>
      </c>
      <c r="Z930" s="200">
        <v>0</v>
      </c>
      <c r="AA930" s="180" t="s">
        <v>39</v>
      </c>
      <c r="AB930" s="209"/>
    </row>
    <row r="931" spans="1:28" ht="15.75" customHeight="1" x14ac:dyDescent="0.2">
      <c r="A931" s="208">
        <v>42599</v>
      </c>
      <c r="B931" s="181"/>
      <c r="C931" s="180" t="s">
        <v>2967</v>
      </c>
      <c r="D931" s="163" t="s">
        <v>2968</v>
      </c>
      <c r="E931" s="163" t="s">
        <v>2969</v>
      </c>
      <c r="F931" s="163" t="s">
        <v>2970</v>
      </c>
      <c r="G931" s="135" t="s">
        <v>187</v>
      </c>
      <c r="H931" s="180" t="s">
        <v>2971</v>
      </c>
      <c r="I931" s="190">
        <v>42644</v>
      </c>
      <c r="J931" s="180" t="s">
        <v>31</v>
      </c>
      <c r="K931" s="221"/>
      <c r="L931" s="181"/>
      <c r="M931" s="180" t="s">
        <v>37</v>
      </c>
      <c r="N931" s="180" t="s">
        <v>2972</v>
      </c>
      <c r="O931" s="163"/>
      <c r="P931" s="167" t="s">
        <v>2973</v>
      </c>
      <c r="Q931" s="167"/>
      <c r="R931" s="167"/>
      <c r="S931" s="190">
        <v>42612</v>
      </c>
      <c r="T931" s="181"/>
      <c r="U931" s="181"/>
      <c r="V931" s="193">
        <v>1620</v>
      </c>
      <c r="W931" s="200">
        <v>0</v>
      </c>
      <c r="X931" s="219" t="s">
        <v>254</v>
      </c>
      <c r="Y931" s="205">
        <v>1620</v>
      </c>
      <c r="Z931" s="200">
        <v>0</v>
      </c>
      <c r="AA931" s="180" t="s">
        <v>39</v>
      </c>
      <c r="AB931" s="209"/>
    </row>
    <row r="932" spans="1:28" ht="15.75" customHeight="1" x14ac:dyDescent="0.2">
      <c r="A932" s="208">
        <v>42601</v>
      </c>
      <c r="B932" s="181"/>
      <c r="C932" s="180" t="s">
        <v>3192</v>
      </c>
      <c r="D932" s="163" t="s">
        <v>291</v>
      </c>
      <c r="E932" s="163" t="s">
        <v>1489</v>
      </c>
      <c r="F932" s="163" t="s">
        <v>1490</v>
      </c>
      <c r="G932" s="135" t="s">
        <v>187</v>
      </c>
      <c r="H932" s="180" t="s">
        <v>3193</v>
      </c>
      <c r="I932" s="190">
        <v>42612</v>
      </c>
      <c r="J932" s="180" t="s">
        <v>36</v>
      </c>
      <c r="K932" s="221"/>
      <c r="L932" s="181"/>
      <c r="M932" s="180"/>
      <c r="N932" s="180"/>
      <c r="O932" s="163"/>
      <c r="P932" s="167"/>
      <c r="Q932" s="167"/>
      <c r="R932" s="167"/>
      <c r="S932" s="190">
        <v>42612</v>
      </c>
      <c r="T932" s="181"/>
      <c r="U932" s="181"/>
      <c r="V932" s="193">
        <v>1420.96</v>
      </c>
      <c r="W932" s="200">
        <v>0</v>
      </c>
      <c r="X932" s="178" t="s">
        <v>4246</v>
      </c>
      <c r="Y932" s="205">
        <v>0</v>
      </c>
      <c r="Z932" s="200">
        <v>0</v>
      </c>
      <c r="AA932" s="180" t="s">
        <v>39</v>
      </c>
      <c r="AB932" s="209"/>
    </row>
    <row r="933" spans="1:28" ht="15.75" customHeight="1" x14ac:dyDescent="0.2">
      <c r="A933" s="208">
        <v>42569</v>
      </c>
      <c r="B933" s="181"/>
      <c r="C933" s="180" t="s">
        <v>2890</v>
      </c>
      <c r="D933" s="163" t="s">
        <v>304</v>
      </c>
      <c r="E933" s="163" t="s">
        <v>384</v>
      </c>
      <c r="F933" s="163" t="s">
        <v>385</v>
      </c>
      <c r="G933" s="135" t="s">
        <v>187</v>
      </c>
      <c r="H933" s="180" t="s">
        <v>2891</v>
      </c>
      <c r="I933" s="190">
        <v>42614</v>
      </c>
      <c r="J933" s="180" t="s">
        <v>36</v>
      </c>
      <c r="K933" s="221"/>
      <c r="L933" s="181"/>
      <c r="M933" s="180"/>
      <c r="N933" s="180"/>
      <c r="O933" s="163"/>
      <c r="P933" s="167"/>
      <c r="Q933" s="167"/>
      <c r="R933" s="167"/>
      <c r="S933" s="190">
        <v>42614</v>
      </c>
      <c r="T933" s="181"/>
      <c r="U933" s="181"/>
      <c r="V933" s="193">
        <v>3685.5</v>
      </c>
      <c r="W933" s="200">
        <v>0</v>
      </c>
      <c r="X933" s="219" t="s">
        <v>254</v>
      </c>
      <c r="Y933" s="205">
        <v>0</v>
      </c>
      <c r="Z933" s="200">
        <v>0</v>
      </c>
      <c r="AA933" s="180" t="s">
        <v>39</v>
      </c>
      <c r="AB933" s="209"/>
    </row>
    <row r="934" spans="1:28" ht="15.75" customHeight="1" x14ac:dyDescent="0.2">
      <c r="A934" s="208">
        <v>42604</v>
      </c>
      <c r="B934" s="181"/>
      <c r="C934" s="180" t="s">
        <v>3217</v>
      </c>
      <c r="D934" s="163" t="s">
        <v>291</v>
      </c>
      <c r="E934" s="163" t="s">
        <v>1920</v>
      </c>
      <c r="F934" s="163" t="s">
        <v>1921</v>
      </c>
      <c r="G934" s="135" t="s">
        <v>187</v>
      </c>
      <c r="H934" s="180" t="s">
        <v>3218</v>
      </c>
      <c r="I934" s="190">
        <v>42662</v>
      </c>
      <c r="J934" s="180" t="s">
        <v>36</v>
      </c>
      <c r="K934" s="221"/>
      <c r="L934" s="181"/>
      <c r="M934" s="180"/>
      <c r="N934" s="180" t="s">
        <v>254</v>
      </c>
      <c r="O934" s="163"/>
      <c r="P934" s="167"/>
      <c r="Q934" s="167"/>
      <c r="R934" s="167"/>
      <c r="S934" s="190">
        <v>42612</v>
      </c>
      <c r="T934" s="181"/>
      <c r="U934" s="181"/>
      <c r="V934" s="193">
        <v>1614.89</v>
      </c>
      <c r="W934" s="200">
        <v>0</v>
      </c>
      <c r="X934" s="178" t="s">
        <v>4246</v>
      </c>
      <c r="Y934" s="205">
        <v>0</v>
      </c>
      <c r="Z934" s="200">
        <v>0</v>
      </c>
      <c r="AA934" s="180" t="s">
        <v>39</v>
      </c>
      <c r="AB934" s="209"/>
    </row>
    <row r="935" spans="1:28" ht="15.75" customHeight="1" x14ac:dyDescent="0.2">
      <c r="A935" s="208">
        <v>42599</v>
      </c>
      <c r="B935" s="181"/>
      <c r="C935" s="180" t="s">
        <v>2859</v>
      </c>
      <c r="D935" s="163" t="s">
        <v>304</v>
      </c>
      <c r="E935" s="163" t="s">
        <v>384</v>
      </c>
      <c r="F935" s="163" t="s">
        <v>385</v>
      </c>
      <c r="G935" s="135" t="s">
        <v>187</v>
      </c>
      <c r="H935" s="180" t="s">
        <v>2860</v>
      </c>
      <c r="I935" s="190">
        <v>42650</v>
      </c>
      <c r="J935" s="180" t="s">
        <v>36</v>
      </c>
      <c r="K935" s="221"/>
      <c r="L935" s="181"/>
      <c r="M935" s="180"/>
      <c r="N935" s="180"/>
      <c r="O935" s="163"/>
      <c r="P935" s="167"/>
      <c r="Q935" s="167"/>
      <c r="R935" s="167"/>
      <c r="S935" s="190">
        <v>42639</v>
      </c>
      <c r="T935" s="181"/>
      <c r="U935" s="181"/>
      <c r="V935" s="193">
        <v>3685.5</v>
      </c>
      <c r="W935" s="200">
        <v>0</v>
      </c>
      <c r="X935" s="219" t="s">
        <v>254</v>
      </c>
      <c r="Y935" s="205">
        <v>0</v>
      </c>
      <c r="Z935" s="200">
        <v>0</v>
      </c>
      <c r="AA935" s="180" t="s">
        <v>39</v>
      </c>
      <c r="AB935" s="209"/>
    </row>
    <row r="936" spans="1:28" ht="15.75" customHeight="1" x14ac:dyDescent="0.2">
      <c r="A936" s="208">
        <v>42605</v>
      </c>
      <c r="B936" s="181"/>
      <c r="C936" s="180" t="s">
        <v>3132</v>
      </c>
      <c r="D936" s="163" t="s">
        <v>535</v>
      </c>
      <c r="E936" s="163" t="s">
        <v>3133</v>
      </c>
      <c r="F936" s="163" t="s">
        <v>3134</v>
      </c>
      <c r="G936" s="135" t="s">
        <v>187</v>
      </c>
      <c r="H936" s="180" t="s">
        <v>3135</v>
      </c>
      <c r="I936" s="190">
        <v>42605</v>
      </c>
      <c r="J936" s="180" t="s">
        <v>36</v>
      </c>
      <c r="K936" s="221"/>
      <c r="L936" s="181"/>
      <c r="M936" s="180"/>
      <c r="N936" s="180" t="s">
        <v>254</v>
      </c>
      <c r="O936" s="163"/>
      <c r="P936" s="167"/>
      <c r="Q936" s="167"/>
      <c r="R936" s="167"/>
      <c r="S936" s="190">
        <v>42622</v>
      </c>
      <c r="T936" s="181"/>
      <c r="U936" s="181"/>
      <c r="V936" s="193">
        <v>714.66</v>
      </c>
      <c r="W936" s="200">
        <v>0</v>
      </c>
      <c r="X936" s="219" t="s">
        <v>254</v>
      </c>
      <c r="Y936" s="205">
        <v>0</v>
      </c>
      <c r="Z936" s="200">
        <v>0</v>
      </c>
      <c r="AA936" s="180" t="s">
        <v>39</v>
      </c>
      <c r="AB936" s="209"/>
    </row>
    <row r="937" spans="1:28" ht="15.75" customHeight="1" x14ac:dyDescent="0.2">
      <c r="A937" s="208">
        <v>42683</v>
      </c>
      <c r="B937" s="181"/>
      <c r="C937" s="180" t="s">
        <v>1895</v>
      </c>
      <c r="D937" s="167" t="s">
        <v>304</v>
      </c>
      <c r="E937" s="167" t="s">
        <v>307</v>
      </c>
      <c r="F937" s="167" t="s">
        <v>308</v>
      </c>
      <c r="G937" s="135" t="s">
        <v>187</v>
      </c>
      <c r="H937" s="180" t="s">
        <v>1896</v>
      </c>
      <c r="I937" s="190">
        <v>42635</v>
      </c>
      <c r="J937" s="180" t="s">
        <v>36</v>
      </c>
      <c r="K937" s="221"/>
      <c r="L937" s="181"/>
      <c r="M937" s="180"/>
      <c r="N937" s="180"/>
      <c r="O937" s="167"/>
      <c r="P937" s="167"/>
      <c r="Q937" s="167"/>
      <c r="R937" s="167"/>
      <c r="S937" s="190">
        <v>42713</v>
      </c>
      <c r="T937" s="181"/>
      <c r="U937" s="181"/>
      <c r="V937" s="193">
        <v>1158.3</v>
      </c>
      <c r="W937" s="200">
        <v>0</v>
      </c>
      <c r="X937" s="219" t="s">
        <v>254</v>
      </c>
      <c r="Y937" s="205">
        <v>0</v>
      </c>
      <c r="Z937" s="200">
        <v>0</v>
      </c>
      <c r="AA937" s="180" t="s">
        <v>39</v>
      </c>
      <c r="AB937" s="209"/>
    </row>
    <row r="938" spans="1:28" ht="15.75" customHeight="1" x14ac:dyDescent="0.2">
      <c r="A938" s="208">
        <v>42695</v>
      </c>
      <c r="B938" s="181"/>
      <c r="C938" s="180" t="s">
        <v>1897</v>
      </c>
      <c r="D938" s="167" t="s">
        <v>714</v>
      </c>
      <c r="E938" s="167" t="s">
        <v>1898</v>
      </c>
      <c r="F938" s="167" t="s">
        <v>1899</v>
      </c>
      <c r="G938" s="135" t="s">
        <v>187</v>
      </c>
      <c r="H938" s="180" t="s">
        <v>1900</v>
      </c>
      <c r="I938" s="190">
        <v>42635</v>
      </c>
      <c r="J938" s="180" t="s">
        <v>36</v>
      </c>
      <c r="K938" s="221"/>
      <c r="L938" s="181"/>
      <c r="M938" s="180" t="s">
        <v>254</v>
      </c>
      <c r="N938" s="180" t="s">
        <v>254</v>
      </c>
      <c r="O938" s="167"/>
      <c r="P938" s="167"/>
      <c r="Q938" s="167"/>
      <c r="R938" s="167"/>
      <c r="S938" s="190">
        <v>42662</v>
      </c>
      <c r="T938" s="181"/>
      <c r="U938" s="181"/>
      <c r="V938" s="193">
        <v>734.76</v>
      </c>
      <c r="W938" s="200">
        <v>0</v>
      </c>
      <c r="X938" s="178" t="s">
        <v>4246</v>
      </c>
      <c r="Y938" s="205">
        <v>0</v>
      </c>
      <c r="Z938" s="200">
        <v>0</v>
      </c>
      <c r="AA938" s="180" t="s">
        <v>39</v>
      </c>
      <c r="AB938" s="209"/>
    </row>
    <row r="939" spans="1:28" ht="15.75" customHeight="1" x14ac:dyDescent="0.2">
      <c r="A939" s="208">
        <v>42607</v>
      </c>
      <c r="B939" s="181"/>
      <c r="C939" s="180" t="s">
        <v>2978</v>
      </c>
      <c r="D939" s="163" t="s">
        <v>291</v>
      </c>
      <c r="E939" s="163" t="s">
        <v>1489</v>
      </c>
      <c r="F939" s="163" t="s">
        <v>1490</v>
      </c>
      <c r="G939" s="135" t="s">
        <v>187</v>
      </c>
      <c r="H939" s="180" t="s">
        <v>2979</v>
      </c>
      <c r="I939" s="190">
        <v>42615</v>
      </c>
      <c r="J939" s="180" t="s">
        <v>36</v>
      </c>
      <c r="K939" s="221"/>
      <c r="L939" s="181"/>
      <c r="M939" s="180"/>
      <c r="N939" s="180"/>
      <c r="O939" s="163"/>
      <c r="P939" s="167"/>
      <c r="Q939" s="167"/>
      <c r="R939" s="167"/>
      <c r="S939" s="190">
        <v>42633</v>
      </c>
      <c r="T939" s="181"/>
      <c r="U939" s="181"/>
      <c r="V939" s="193">
        <v>1420.96</v>
      </c>
      <c r="W939" s="200">
        <v>0</v>
      </c>
      <c r="X939" s="178" t="s">
        <v>4246</v>
      </c>
      <c r="Y939" s="205">
        <v>0</v>
      </c>
      <c r="Z939" s="200">
        <v>0</v>
      </c>
      <c r="AA939" s="180" t="s">
        <v>39</v>
      </c>
      <c r="AB939" s="209"/>
    </row>
    <row r="940" spans="1:28" ht="15.75" customHeight="1" x14ac:dyDescent="0.2">
      <c r="A940" s="208">
        <v>42597</v>
      </c>
      <c r="B940" s="181"/>
      <c r="C940" s="180" t="s">
        <v>3276</v>
      </c>
      <c r="D940" s="163" t="s">
        <v>256</v>
      </c>
      <c r="E940" s="163" t="s">
        <v>3277</v>
      </c>
      <c r="F940" s="163" t="s">
        <v>3278</v>
      </c>
      <c r="G940" s="135" t="s">
        <v>187</v>
      </c>
      <c r="H940" s="180" t="s">
        <v>3279</v>
      </c>
      <c r="I940" s="190">
        <v>42611</v>
      </c>
      <c r="J940" s="180" t="s">
        <v>31</v>
      </c>
      <c r="K940" s="221"/>
      <c r="L940" s="181"/>
      <c r="M940" s="180" t="s">
        <v>37</v>
      </c>
      <c r="N940" s="180"/>
      <c r="O940" s="163"/>
      <c r="P940" s="167"/>
      <c r="Q940" s="167"/>
      <c r="R940" s="167"/>
      <c r="S940" s="190">
        <v>42626</v>
      </c>
      <c r="T940" s="181"/>
      <c r="U940" s="181"/>
      <c r="V940" s="193">
        <v>3664.94</v>
      </c>
      <c r="W940" s="200">
        <v>0</v>
      </c>
      <c r="X940" s="219" t="s">
        <v>254</v>
      </c>
      <c r="Y940" s="205">
        <v>3664.94</v>
      </c>
      <c r="Z940" s="200">
        <v>0</v>
      </c>
      <c r="AA940" s="180" t="s">
        <v>39</v>
      </c>
      <c r="AB940" s="209"/>
    </row>
    <row r="941" spans="1:28" ht="15.75" customHeight="1" x14ac:dyDescent="0.2">
      <c r="A941" s="208">
        <v>42606</v>
      </c>
      <c r="B941" s="181"/>
      <c r="C941" s="180" t="s">
        <v>3124</v>
      </c>
      <c r="D941" s="163" t="s">
        <v>291</v>
      </c>
      <c r="E941" s="163" t="s">
        <v>3125</v>
      </c>
      <c r="F941" s="163" t="s">
        <v>3126</v>
      </c>
      <c r="G941" s="135" t="s">
        <v>187</v>
      </c>
      <c r="H941" s="180" t="s">
        <v>3127</v>
      </c>
      <c r="I941" s="190">
        <v>42619</v>
      </c>
      <c r="J941" s="180" t="s">
        <v>31</v>
      </c>
      <c r="K941" s="221"/>
      <c r="L941" s="181"/>
      <c r="M941" s="180" t="s">
        <v>37</v>
      </c>
      <c r="N941" s="180" t="s">
        <v>3128</v>
      </c>
      <c r="O941" s="163"/>
      <c r="P941" s="164"/>
      <c r="Q941" s="167"/>
      <c r="R941" s="167"/>
      <c r="S941" s="190">
        <v>42626</v>
      </c>
      <c r="T941" s="181"/>
      <c r="U941" s="181"/>
      <c r="V941" s="193">
        <v>1605.3</v>
      </c>
      <c r="W941" s="200">
        <v>0</v>
      </c>
      <c r="X941" s="178" t="s">
        <v>4246</v>
      </c>
      <c r="Y941" s="205">
        <v>1605.3</v>
      </c>
      <c r="Z941" s="200">
        <v>0</v>
      </c>
      <c r="AA941" s="180" t="s">
        <v>39</v>
      </c>
      <c r="AB941" s="209"/>
    </row>
    <row r="942" spans="1:28" ht="15.75" customHeight="1" x14ac:dyDescent="0.2">
      <c r="A942" s="208">
        <v>42688</v>
      </c>
      <c r="B942" s="181"/>
      <c r="C942" s="180" t="s">
        <v>1903</v>
      </c>
      <c r="D942" s="166" t="s">
        <v>300</v>
      </c>
      <c r="E942" s="167" t="s">
        <v>1904</v>
      </c>
      <c r="F942" s="167" t="s">
        <v>1905</v>
      </c>
      <c r="G942" s="135" t="s">
        <v>187</v>
      </c>
      <c r="H942" s="180" t="s">
        <v>1906</v>
      </c>
      <c r="I942" s="190">
        <v>42661</v>
      </c>
      <c r="J942" s="180" t="s">
        <v>31</v>
      </c>
      <c r="K942" s="221"/>
      <c r="L942" s="181"/>
      <c r="M942" s="180" t="s">
        <v>37</v>
      </c>
      <c r="N942" s="180" t="s">
        <v>1907</v>
      </c>
      <c r="O942" s="163"/>
      <c r="P942" s="164"/>
      <c r="Q942" s="167"/>
      <c r="R942" s="167"/>
      <c r="S942" s="190">
        <v>42661</v>
      </c>
      <c r="T942" s="181"/>
      <c r="U942" s="181"/>
      <c r="V942" s="193">
        <v>2580</v>
      </c>
      <c r="W942" s="200">
        <v>0</v>
      </c>
      <c r="X942" s="219" t="s">
        <v>254</v>
      </c>
      <c r="Y942" s="205">
        <v>2580</v>
      </c>
      <c r="Z942" s="200">
        <v>0</v>
      </c>
      <c r="AA942" s="180" t="s">
        <v>39</v>
      </c>
      <c r="AB942" s="209"/>
    </row>
    <row r="943" spans="1:28" ht="15.75" customHeight="1" x14ac:dyDescent="0.2">
      <c r="A943" s="208">
        <v>42608</v>
      </c>
      <c r="B943" s="181"/>
      <c r="C943" s="180" t="s">
        <v>2749</v>
      </c>
      <c r="D943" s="163" t="s">
        <v>467</v>
      </c>
      <c r="E943" s="163" t="s">
        <v>2750</v>
      </c>
      <c r="F943" s="163" t="s">
        <v>2751</v>
      </c>
      <c r="G943" s="135" t="s">
        <v>187</v>
      </c>
      <c r="H943" s="180" t="s">
        <v>2752</v>
      </c>
      <c r="I943" s="190">
        <v>42608</v>
      </c>
      <c r="J943" s="180" t="s">
        <v>160</v>
      </c>
      <c r="K943" s="221"/>
      <c r="L943" s="181"/>
      <c r="M943" s="180"/>
      <c r="N943" s="180"/>
      <c r="O943" s="163"/>
      <c r="P943" s="164"/>
      <c r="Q943" s="163"/>
      <c r="R943" s="164"/>
      <c r="S943" s="190">
        <v>42613</v>
      </c>
      <c r="T943" s="181"/>
      <c r="U943" s="181"/>
      <c r="V943" s="193">
        <v>0</v>
      </c>
      <c r="W943" s="200">
        <v>0</v>
      </c>
      <c r="X943" s="219" t="s">
        <v>2740</v>
      </c>
      <c r="Y943" s="205">
        <v>0</v>
      </c>
      <c r="Z943" s="200">
        <v>0</v>
      </c>
      <c r="AA943" s="180" t="s">
        <v>39</v>
      </c>
      <c r="AB943" s="209"/>
    </row>
    <row r="944" spans="1:28" ht="15.75" customHeight="1" x14ac:dyDescent="0.2">
      <c r="A944" s="208">
        <v>42608</v>
      </c>
      <c r="B944" s="181"/>
      <c r="C944" s="180" t="s">
        <v>3309</v>
      </c>
      <c r="D944" s="163" t="s">
        <v>325</v>
      </c>
      <c r="E944" s="163" t="s">
        <v>342</v>
      </c>
      <c r="F944" s="163" t="s">
        <v>343</v>
      </c>
      <c r="G944" s="135" t="s">
        <v>187</v>
      </c>
      <c r="H944" s="180" t="s">
        <v>3310</v>
      </c>
      <c r="I944" s="190">
        <v>42641</v>
      </c>
      <c r="J944" s="180" t="s">
        <v>36</v>
      </c>
      <c r="K944" s="221"/>
      <c r="L944" s="181"/>
      <c r="M944" s="180" t="s">
        <v>254</v>
      </c>
      <c r="N944" s="180" t="s">
        <v>254</v>
      </c>
      <c r="O944" s="163"/>
      <c r="P944" s="167"/>
      <c r="Q944" s="167"/>
      <c r="R944" s="167"/>
      <c r="S944" s="190">
        <v>42619</v>
      </c>
      <c r="T944" s="181"/>
      <c r="U944" s="181"/>
      <c r="V944" s="193">
        <v>1184.6199999999999</v>
      </c>
      <c r="W944" s="200">
        <v>0</v>
      </c>
      <c r="X944" s="180" t="s">
        <v>4248</v>
      </c>
      <c r="Y944" s="205">
        <v>0</v>
      </c>
      <c r="Z944" s="200">
        <v>0</v>
      </c>
      <c r="AA944" s="180" t="s">
        <v>40</v>
      </c>
      <c r="AB944" s="209"/>
    </row>
    <row r="945" spans="1:28" ht="15.75" customHeight="1" x14ac:dyDescent="0.2">
      <c r="A945" s="208">
        <v>42607</v>
      </c>
      <c r="B945" s="181"/>
      <c r="C945" s="180" t="s">
        <v>3365</v>
      </c>
      <c r="D945" s="166" t="s">
        <v>300</v>
      </c>
      <c r="E945" s="163" t="s">
        <v>3366</v>
      </c>
      <c r="F945" s="163" t="s">
        <v>3367</v>
      </c>
      <c r="G945" s="135" t="s">
        <v>187</v>
      </c>
      <c r="H945" s="180" t="s">
        <v>3368</v>
      </c>
      <c r="I945" s="190">
        <v>42614</v>
      </c>
      <c r="J945" s="180" t="s">
        <v>36</v>
      </c>
      <c r="K945" s="221"/>
      <c r="L945" s="181"/>
      <c r="M945" s="180"/>
      <c r="N945" s="180"/>
      <c r="O945" s="163"/>
      <c r="P945" s="167"/>
      <c r="Q945" s="167"/>
      <c r="R945" s="167"/>
      <c r="S945" s="190">
        <v>42619</v>
      </c>
      <c r="T945" s="181"/>
      <c r="U945" s="181"/>
      <c r="V945" s="193">
        <v>1316.25</v>
      </c>
      <c r="W945" s="200">
        <v>0</v>
      </c>
      <c r="X945" s="219" t="s">
        <v>254</v>
      </c>
      <c r="Y945" s="205">
        <v>0</v>
      </c>
      <c r="Z945" s="200">
        <v>0</v>
      </c>
      <c r="AA945" s="180" t="s">
        <v>39</v>
      </c>
      <c r="AB945" s="209"/>
    </row>
    <row r="946" spans="1:28" ht="15.75" customHeight="1" x14ac:dyDescent="0.2">
      <c r="A946" s="208">
        <v>42678</v>
      </c>
      <c r="B946" s="181"/>
      <c r="C946" s="180" t="s">
        <v>1913</v>
      </c>
      <c r="D946" s="167" t="s">
        <v>652</v>
      </c>
      <c r="E946" s="167" t="s">
        <v>1914</v>
      </c>
      <c r="F946" s="167" t="s">
        <v>1915</v>
      </c>
      <c r="G946" s="135" t="s">
        <v>187</v>
      </c>
      <c r="H946" s="180" t="s">
        <v>1916</v>
      </c>
      <c r="I946" s="190">
        <v>42665</v>
      </c>
      <c r="J946" s="180" t="s">
        <v>31</v>
      </c>
      <c r="K946" s="221"/>
      <c r="L946" s="181"/>
      <c r="M946" s="180" t="s">
        <v>37</v>
      </c>
      <c r="N946" s="180" t="s">
        <v>1917</v>
      </c>
      <c r="O946" s="163"/>
      <c r="P946" s="164"/>
      <c r="Q946" s="167"/>
      <c r="R946" s="167"/>
      <c r="S946" s="190">
        <v>42668</v>
      </c>
      <c r="T946" s="181"/>
      <c r="U946" s="181"/>
      <c r="V946" s="193">
        <v>1920</v>
      </c>
      <c r="W946" s="200">
        <v>0</v>
      </c>
      <c r="X946" s="219" t="s">
        <v>254</v>
      </c>
      <c r="Y946" s="205">
        <v>1920</v>
      </c>
      <c r="Z946" s="200">
        <v>0</v>
      </c>
      <c r="AA946" s="180" t="s">
        <v>1918</v>
      </c>
      <c r="AB946" s="209"/>
    </row>
    <row r="947" spans="1:28" ht="15.75" customHeight="1" x14ac:dyDescent="0.2">
      <c r="A947" s="208">
        <v>42709</v>
      </c>
      <c r="B947" s="181"/>
      <c r="C947" s="180" t="s">
        <v>1919</v>
      </c>
      <c r="D947" s="167" t="s">
        <v>714</v>
      </c>
      <c r="E947" s="167" t="s">
        <v>1920</v>
      </c>
      <c r="F947" s="167" t="s">
        <v>1921</v>
      </c>
      <c r="G947" s="135" t="s">
        <v>187</v>
      </c>
      <c r="H947" s="180" t="s">
        <v>1922</v>
      </c>
      <c r="I947" s="190">
        <v>42621</v>
      </c>
      <c r="J947" s="180" t="s">
        <v>36</v>
      </c>
      <c r="K947" s="221"/>
      <c r="L947" s="181"/>
      <c r="M947" s="180" t="s">
        <v>254</v>
      </c>
      <c r="N947" s="180" t="s">
        <v>254</v>
      </c>
      <c r="O947" s="167"/>
      <c r="P947" s="167"/>
      <c r="Q947" s="167"/>
      <c r="R947" s="167"/>
      <c r="S947" s="190">
        <v>42649</v>
      </c>
      <c r="T947" s="181"/>
      <c r="U947" s="181"/>
      <c r="V947" s="193">
        <v>1614.89</v>
      </c>
      <c r="W947" s="200">
        <v>0</v>
      </c>
      <c r="X947" s="178" t="s">
        <v>4246</v>
      </c>
      <c r="Y947" s="205">
        <v>0</v>
      </c>
      <c r="Z947" s="200">
        <v>0</v>
      </c>
      <c r="AA947" s="180" t="s">
        <v>39</v>
      </c>
      <c r="AB947" s="209"/>
    </row>
    <row r="948" spans="1:28" ht="15.75" customHeight="1" x14ac:dyDescent="0.2">
      <c r="A948" s="208">
        <v>42598</v>
      </c>
      <c r="B948" s="181"/>
      <c r="C948" s="180" t="s">
        <v>3039</v>
      </c>
      <c r="D948" s="163" t="s">
        <v>325</v>
      </c>
      <c r="E948" s="163" t="s">
        <v>342</v>
      </c>
      <c r="F948" s="163" t="s">
        <v>343</v>
      </c>
      <c r="G948" s="135" t="s">
        <v>187</v>
      </c>
      <c r="H948" s="180" t="s">
        <v>3040</v>
      </c>
      <c r="I948" s="190">
        <v>42676</v>
      </c>
      <c r="J948" s="180" t="s">
        <v>36</v>
      </c>
      <c r="K948" s="221"/>
      <c r="L948" s="181"/>
      <c r="M948" s="180"/>
      <c r="N948" s="180"/>
      <c r="O948" s="163"/>
      <c r="P948" s="167"/>
      <c r="Q948" s="167"/>
      <c r="R948" s="167"/>
      <c r="S948" s="190">
        <v>42632</v>
      </c>
      <c r="T948" s="181"/>
      <c r="U948" s="181"/>
      <c r="V948" s="193">
        <v>1184.6199999999999</v>
      </c>
      <c r="W948" s="200">
        <v>0</v>
      </c>
      <c r="X948" s="180" t="s">
        <v>4248</v>
      </c>
      <c r="Y948" s="205">
        <v>0</v>
      </c>
      <c r="Z948" s="200">
        <v>0</v>
      </c>
      <c r="AA948" s="180" t="s">
        <v>40</v>
      </c>
      <c r="AB948" s="209"/>
    </row>
    <row r="949" spans="1:28" ht="15.75" customHeight="1" x14ac:dyDescent="0.2">
      <c r="A949" s="208">
        <v>42611</v>
      </c>
      <c r="B949" s="181"/>
      <c r="C949" s="180" t="s">
        <v>1931</v>
      </c>
      <c r="D949" s="167" t="s">
        <v>304</v>
      </c>
      <c r="E949" s="167" t="s">
        <v>700</v>
      </c>
      <c r="F949" s="167" t="s">
        <v>1932</v>
      </c>
      <c r="G949" s="135" t="s">
        <v>187</v>
      </c>
      <c r="H949" s="180" t="s">
        <v>1933</v>
      </c>
      <c r="I949" s="190">
        <v>42660</v>
      </c>
      <c r="J949" s="180" t="s">
        <v>31</v>
      </c>
      <c r="K949" s="221"/>
      <c r="L949" s="181"/>
      <c r="M949" s="180" t="s">
        <v>170</v>
      </c>
      <c r="N949" s="180" t="s">
        <v>1934</v>
      </c>
      <c r="O949" s="163" t="s">
        <v>295</v>
      </c>
      <c r="P949" s="164" t="s">
        <v>1935</v>
      </c>
      <c r="Q949" s="167"/>
      <c r="R949" s="167"/>
      <c r="S949" s="190">
        <v>42646</v>
      </c>
      <c r="T949" s="181"/>
      <c r="U949" s="181"/>
      <c r="V949" s="193">
        <v>3000</v>
      </c>
      <c r="W949" s="200">
        <v>0</v>
      </c>
      <c r="X949" s="219" t="s">
        <v>254</v>
      </c>
      <c r="Y949" s="205">
        <v>3000</v>
      </c>
      <c r="Z949" s="200">
        <v>0</v>
      </c>
      <c r="AA949" s="180" t="s">
        <v>39</v>
      </c>
      <c r="AB949" s="209"/>
    </row>
    <row r="950" spans="1:28" ht="15.75" customHeight="1" x14ac:dyDescent="0.2">
      <c r="A950" s="208">
        <v>42614</v>
      </c>
      <c r="B950" s="181"/>
      <c r="C950" s="180" t="s">
        <v>3109</v>
      </c>
      <c r="D950" s="163" t="s">
        <v>291</v>
      </c>
      <c r="E950" s="163" t="s">
        <v>2415</v>
      </c>
      <c r="F950" s="163" t="s">
        <v>2416</v>
      </c>
      <c r="G950" s="135" t="s">
        <v>187</v>
      </c>
      <c r="H950" s="180" t="s">
        <v>3110</v>
      </c>
      <c r="I950" s="190">
        <v>42622</v>
      </c>
      <c r="J950" s="180" t="s">
        <v>36</v>
      </c>
      <c r="K950" s="221"/>
      <c r="L950" s="181"/>
      <c r="M950" s="180" t="s">
        <v>254</v>
      </c>
      <c r="N950" s="180" t="s">
        <v>254</v>
      </c>
      <c r="O950" s="163"/>
      <c r="P950" s="167"/>
      <c r="Q950" s="167"/>
      <c r="R950" s="167"/>
      <c r="S950" s="190">
        <v>42643</v>
      </c>
      <c r="T950" s="181"/>
      <c r="U950" s="181"/>
      <c r="V950" s="193">
        <v>1420.96</v>
      </c>
      <c r="W950" s="200">
        <v>0</v>
      </c>
      <c r="X950" s="178" t="s">
        <v>4246</v>
      </c>
      <c r="Y950" s="205">
        <v>0</v>
      </c>
      <c r="Z950" s="200">
        <v>0</v>
      </c>
      <c r="AA950" s="180" t="s">
        <v>39</v>
      </c>
      <c r="AB950" s="209"/>
    </row>
    <row r="951" spans="1:28" ht="15.75" customHeight="1" x14ac:dyDescent="0.2">
      <c r="A951" s="208">
        <v>42587</v>
      </c>
      <c r="B951" s="181"/>
      <c r="C951" s="180" t="s">
        <v>3240</v>
      </c>
      <c r="D951" s="163" t="s">
        <v>249</v>
      </c>
      <c r="E951" s="163" t="s">
        <v>3241</v>
      </c>
      <c r="F951" s="163" t="s">
        <v>3242</v>
      </c>
      <c r="G951" s="135" t="s">
        <v>187</v>
      </c>
      <c r="H951" s="180" t="s">
        <v>3243</v>
      </c>
      <c r="I951" s="190">
        <v>42644</v>
      </c>
      <c r="J951" s="180" t="s">
        <v>31</v>
      </c>
      <c r="K951" s="221"/>
      <c r="L951" s="181"/>
      <c r="M951" s="180" t="s">
        <v>37</v>
      </c>
      <c r="N951" s="180"/>
      <c r="O951" s="163"/>
      <c r="P951" s="167"/>
      <c r="Q951" s="167"/>
      <c r="R951" s="167"/>
      <c r="S951" s="190">
        <v>42633</v>
      </c>
      <c r="T951" s="181"/>
      <c r="U951" s="181"/>
      <c r="V951" s="193">
        <v>3313.6</v>
      </c>
      <c r="W951" s="200">
        <v>0</v>
      </c>
      <c r="X951" s="219" t="s">
        <v>254</v>
      </c>
      <c r="Y951" s="205">
        <v>3313.6</v>
      </c>
      <c r="Z951" s="200">
        <v>0</v>
      </c>
      <c r="AA951" s="180" t="s">
        <v>39</v>
      </c>
      <c r="AB951" s="209"/>
    </row>
    <row r="952" spans="1:28" ht="15.75" customHeight="1" x14ac:dyDescent="0.2">
      <c r="A952" s="208">
        <v>42615</v>
      </c>
      <c r="B952" s="181"/>
      <c r="C952" s="180" t="s">
        <v>2753</v>
      </c>
      <c r="D952" s="163" t="s">
        <v>467</v>
      </c>
      <c r="E952" s="163" t="s">
        <v>1925</v>
      </c>
      <c r="F952" s="163" t="s">
        <v>2747</v>
      </c>
      <c r="G952" s="135" t="s">
        <v>187</v>
      </c>
      <c r="H952" s="180" t="s">
        <v>2754</v>
      </c>
      <c r="I952" s="190">
        <v>42618</v>
      </c>
      <c r="J952" s="180" t="s">
        <v>160</v>
      </c>
      <c r="K952" s="221"/>
      <c r="L952" s="181"/>
      <c r="M952" s="180"/>
      <c r="N952" s="180"/>
      <c r="O952" s="163"/>
      <c r="P952" s="164"/>
      <c r="Q952" s="163"/>
      <c r="R952" s="164"/>
      <c r="S952" s="190">
        <v>42618</v>
      </c>
      <c r="T952" s="181"/>
      <c r="U952" s="181"/>
      <c r="V952" s="193">
        <v>0</v>
      </c>
      <c r="W952" s="200">
        <v>0</v>
      </c>
      <c r="X952" s="219" t="s">
        <v>2740</v>
      </c>
      <c r="Y952" s="205">
        <v>0</v>
      </c>
      <c r="Z952" s="200">
        <v>0</v>
      </c>
      <c r="AA952" s="180" t="s">
        <v>39</v>
      </c>
      <c r="AB952" s="209"/>
    </row>
    <row r="953" spans="1:28" ht="15.75" customHeight="1" x14ac:dyDescent="0.2">
      <c r="A953" s="208">
        <v>42614</v>
      </c>
      <c r="B953" s="181"/>
      <c r="C953" s="180" t="s">
        <v>3353</v>
      </c>
      <c r="D953" s="163" t="s">
        <v>325</v>
      </c>
      <c r="E953" s="163" t="s">
        <v>342</v>
      </c>
      <c r="F953" s="163" t="s">
        <v>343</v>
      </c>
      <c r="G953" s="135" t="s">
        <v>187</v>
      </c>
      <c r="H953" s="180" t="s">
        <v>3354</v>
      </c>
      <c r="I953" s="190">
        <v>42674</v>
      </c>
      <c r="J953" s="180" t="s">
        <v>36</v>
      </c>
      <c r="K953" s="221"/>
      <c r="L953" s="181"/>
      <c r="M953" s="180"/>
      <c r="N953" s="180"/>
      <c r="O953" s="163"/>
      <c r="P953" s="167"/>
      <c r="Q953" s="167"/>
      <c r="R953" s="167"/>
      <c r="S953" s="190">
        <v>42639</v>
      </c>
      <c r="T953" s="181"/>
      <c r="U953" s="181"/>
      <c r="V953" s="193">
        <v>1184.6199999999999</v>
      </c>
      <c r="W953" s="200">
        <v>0</v>
      </c>
      <c r="X953" s="180" t="s">
        <v>4248</v>
      </c>
      <c r="Y953" s="205">
        <v>0</v>
      </c>
      <c r="Z953" s="200">
        <v>0</v>
      </c>
      <c r="AA953" s="180" t="s">
        <v>39</v>
      </c>
      <c r="AB953" s="209"/>
    </row>
    <row r="954" spans="1:28" ht="15.75" customHeight="1" x14ac:dyDescent="0.2">
      <c r="A954" s="208">
        <v>42604</v>
      </c>
      <c r="B954" s="181"/>
      <c r="C954" s="180" t="s">
        <v>1936</v>
      </c>
      <c r="D954" s="167" t="s">
        <v>304</v>
      </c>
      <c r="E954" s="167" t="s">
        <v>384</v>
      </c>
      <c r="F954" s="167" t="s">
        <v>385</v>
      </c>
      <c r="G954" s="135" t="s">
        <v>187</v>
      </c>
      <c r="H954" s="180" t="s">
        <v>1937</v>
      </c>
      <c r="I954" s="190">
        <v>42677</v>
      </c>
      <c r="J954" s="180" t="s">
        <v>36</v>
      </c>
      <c r="K954" s="221"/>
      <c r="L954" s="181"/>
      <c r="M954" s="180"/>
      <c r="N954" s="180"/>
      <c r="O954" s="167"/>
      <c r="P954" s="167"/>
      <c r="Q954" s="167"/>
      <c r="R954" s="167"/>
      <c r="S954" s="190">
        <v>42646</v>
      </c>
      <c r="T954" s="181"/>
      <c r="U954" s="181"/>
      <c r="V954" s="193">
        <v>3685.5</v>
      </c>
      <c r="W954" s="200">
        <v>0</v>
      </c>
      <c r="X954" s="219" t="s">
        <v>254</v>
      </c>
      <c r="Y954" s="205">
        <v>0</v>
      </c>
      <c r="Z954" s="200">
        <v>0</v>
      </c>
      <c r="AA954" s="180" t="s">
        <v>1918</v>
      </c>
      <c r="AB954" s="209"/>
    </row>
    <row r="955" spans="1:28" ht="15.75" customHeight="1" x14ac:dyDescent="0.2">
      <c r="A955" s="208">
        <v>42619</v>
      </c>
      <c r="B955" s="181"/>
      <c r="C955" s="180" t="s">
        <v>3051</v>
      </c>
      <c r="D955" s="163" t="s">
        <v>325</v>
      </c>
      <c r="E955" s="163" t="s">
        <v>342</v>
      </c>
      <c r="F955" s="163" t="s">
        <v>343</v>
      </c>
      <c r="G955" s="135" t="s">
        <v>187</v>
      </c>
      <c r="H955" s="180" t="s">
        <v>3052</v>
      </c>
      <c r="I955" s="190">
        <v>42657</v>
      </c>
      <c r="J955" s="180" t="s">
        <v>36</v>
      </c>
      <c r="K955" s="221"/>
      <c r="L955" s="181"/>
      <c r="M955" s="180"/>
      <c r="N955" s="180"/>
      <c r="O955" s="163"/>
      <c r="P955" s="167"/>
      <c r="Q955" s="167"/>
      <c r="R955" s="167"/>
      <c r="S955" s="190">
        <v>42632</v>
      </c>
      <c r="T955" s="181"/>
      <c r="U955" s="181"/>
      <c r="V955" s="193">
        <v>1184.6199999999999</v>
      </c>
      <c r="W955" s="200">
        <v>0</v>
      </c>
      <c r="X955" s="180" t="s">
        <v>4248</v>
      </c>
      <c r="Y955" s="205">
        <v>0</v>
      </c>
      <c r="Z955" s="200">
        <v>0</v>
      </c>
      <c r="AA955" s="180" t="s">
        <v>39</v>
      </c>
      <c r="AB955" s="209"/>
    </row>
    <row r="956" spans="1:28" ht="15.75" customHeight="1" x14ac:dyDescent="0.2">
      <c r="A956" s="208">
        <v>42618</v>
      </c>
      <c r="B956" s="181"/>
      <c r="C956" s="180" t="s">
        <v>3194</v>
      </c>
      <c r="D956" s="163" t="s">
        <v>325</v>
      </c>
      <c r="E956" s="163" t="s">
        <v>342</v>
      </c>
      <c r="F956" s="163" t="s">
        <v>343</v>
      </c>
      <c r="G956" s="135" t="s">
        <v>187</v>
      </c>
      <c r="H956" s="180" t="s">
        <v>3195</v>
      </c>
      <c r="I956" s="190">
        <v>42677</v>
      </c>
      <c r="J956" s="180" t="s">
        <v>36</v>
      </c>
      <c r="K956" s="221"/>
      <c r="L956" s="181"/>
      <c r="M956" s="180" t="s">
        <v>254</v>
      </c>
      <c r="N956" s="180" t="s">
        <v>254</v>
      </c>
      <c r="O956" s="163"/>
      <c r="P956" s="167"/>
      <c r="Q956" s="167"/>
      <c r="R956" s="167"/>
      <c r="S956" s="190">
        <v>42639</v>
      </c>
      <c r="T956" s="181"/>
      <c r="U956" s="181"/>
      <c r="V956" s="193">
        <v>1184.6199999999999</v>
      </c>
      <c r="W956" s="200">
        <v>0</v>
      </c>
      <c r="X956" s="180" t="s">
        <v>4248</v>
      </c>
      <c r="Y956" s="205">
        <v>0</v>
      </c>
      <c r="Z956" s="200">
        <v>0</v>
      </c>
      <c r="AA956" s="180" t="s">
        <v>39</v>
      </c>
      <c r="AB956" s="209"/>
    </row>
    <row r="957" spans="1:28" ht="15.75" customHeight="1" x14ac:dyDescent="0.2">
      <c r="A957" s="208">
        <v>42620</v>
      </c>
      <c r="B957" s="181"/>
      <c r="C957" s="180" t="s">
        <v>1956</v>
      </c>
      <c r="D957" s="163" t="s">
        <v>256</v>
      </c>
      <c r="E957" s="167" t="s">
        <v>1957</v>
      </c>
      <c r="F957" s="167" t="s">
        <v>1958</v>
      </c>
      <c r="G957" s="135" t="s">
        <v>187</v>
      </c>
      <c r="H957" s="180" t="s">
        <v>1959</v>
      </c>
      <c r="I957" s="190">
        <v>42844</v>
      </c>
      <c r="J957" s="180" t="s">
        <v>31</v>
      </c>
      <c r="K957" s="221"/>
      <c r="L957" s="181"/>
      <c r="M957" s="180" t="s">
        <v>168</v>
      </c>
      <c r="N957" s="180" t="s">
        <v>1960</v>
      </c>
      <c r="O957" s="167"/>
      <c r="P957" s="167"/>
      <c r="Q957" s="167"/>
      <c r="R957" s="167"/>
      <c r="S957" s="190">
        <v>42647</v>
      </c>
      <c r="T957" s="181"/>
      <c r="U957" s="181"/>
      <c r="V957" s="193">
        <v>2771.35</v>
      </c>
      <c r="W957" s="200">
        <v>0</v>
      </c>
      <c r="X957" s="219" t="s">
        <v>254</v>
      </c>
      <c r="Y957" s="205">
        <v>2771.35</v>
      </c>
      <c r="Z957" s="200">
        <v>0</v>
      </c>
      <c r="AA957" s="180" t="s">
        <v>39</v>
      </c>
      <c r="AB957" s="209"/>
    </row>
    <row r="958" spans="1:28" ht="15.75" customHeight="1" x14ac:dyDescent="0.2">
      <c r="A958" s="208">
        <v>42617</v>
      </c>
      <c r="B958" s="181"/>
      <c r="C958" s="180" t="s">
        <v>1967</v>
      </c>
      <c r="D958" s="163" t="s">
        <v>256</v>
      </c>
      <c r="E958" s="167" t="s">
        <v>1968</v>
      </c>
      <c r="F958" s="167" t="s">
        <v>1969</v>
      </c>
      <c r="G958" s="135" t="s">
        <v>187</v>
      </c>
      <c r="H958" s="180" t="s">
        <v>1970</v>
      </c>
      <c r="I958" s="190">
        <v>42734</v>
      </c>
      <c r="J958" s="180" t="s">
        <v>31</v>
      </c>
      <c r="K958" s="221"/>
      <c r="L958" s="181"/>
      <c r="M958" s="180" t="s">
        <v>1476</v>
      </c>
      <c r="N958" s="180">
        <v>13060</v>
      </c>
      <c r="O958" s="167"/>
      <c r="P958" s="167"/>
      <c r="Q958" s="167"/>
      <c r="R958" s="167"/>
      <c r="S958" s="190">
        <v>42719</v>
      </c>
      <c r="T958" s="181"/>
      <c r="U958" s="181"/>
      <c r="V958" s="193">
        <v>1360</v>
      </c>
      <c r="W958" s="200">
        <v>0</v>
      </c>
      <c r="X958" s="219" t="s">
        <v>254</v>
      </c>
      <c r="Y958" s="205">
        <v>1360</v>
      </c>
      <c r="Z958" s="200">
        <v>0</v>
      </c>
      <c r="AA958" s="180" t="s">
        <v>39</v>
      </c>
      <c r="AB958" s="209"/>
    </row>
    <row r="959" spans="1:28" ht="15.75" customHeight="1" x14ac:dyDescent="0.2">
      <c r="A959" s="208">
        <v>42623</v>
      </c>
      <c r="B959" s="181"/>
      <c r="C959" s="180" t="s">
        <v>1976</v>
      </c>
      <c r="D959" s="167" t="s">
        <v>652</v>
      </c>
      <c r="E959" s="167" t="s">
        <v>653</v>
      </c>
      <c r="F959" s="167" t="s">
        <v>1977</v>
      </c>
      <c r="G959" s="135" t="s">
        <v>187</v>
      </c>
      <c r="H959" s="180" t="s">
        <v>1978</v>
      </c>
      <c r="I959" s="190">
        <v>42644</v>
      </c>
      <c r="J959" s="180" t="s">
        <v>36</v>
      </c>
      <c r="K959" s="221"/>
      <c r="L959" s="181"/>
      <c r="M959" s="180" t="s">
        <v>254</v>
      </c>
      <c r="N959" s="180" t="s">
        <v>254</v>
      </c>
      <c r="O959" s="167"/>
      <c r="P959" s="167"/>
      <c r="Q959" s="167"/>
      <c r="R959" s="167"/>
      <c r="S959" s="190">
        <v>42676</v>
      </c>
      <c r="T959" s="181"/>
      <c r="U959" s="181"/>
      <c r="V959" s="193">
        <v>579.15</v>
      </c>
      <c r="W959" s="200">
        <v>0</v>
      </c>
      <c r="X959" s="219" t="s">
        <v>254</v>
      </c>
      <c r="Y959" s="205">
        <v>0</v>
      </c>
      <c r="Z959" s="200">
        <v>0</v>
      </c>
      <c r="AA959" s="180" t="s">
        <v>40</v>
      </c>
      <c r="AB959" s="209"/>
    </row>
    <row r="960" spans="1:28" ht="15.75" customHeight="1" x14ac:dyDescent="0.2">
      <c r="A960" s="208">
        <v>42595</v>
      </c>
      <c r="B960" s="181"/>
      <c r="C960" s="180" t="s">
        <v>1979</v>
      </c>
      <c r="D960" s="167" t="s">
        <v>350</v>
      </c>
      <c r="E960" s="167" t="s">
        <v>351</v>
      </c>
      <c r="F960" s="167" t="s">
        <v>352</v>
      </c>
      <c r="G960" s="135" t="s">
        <v>187</v>
      </c>
      <c r="H960" s="180" t="s">
        <v>1980</v>
      </c>
      <c r="I960" s="190">
        <v>42612</v>
      </c>
      <c r="J960" s="180" t="s">
        <v>36</v>
      </c>
      <c r="K960" s="221"/>
      <c r="L960" s="181"/>
      <c r="M960" s="180" t="s">
        <v>254</v>
      </c>
      <c r="N960" s="180" t="s">
        <v>254</v>
      </c>
      <c r="O960" s="167"/>
      <c r="P960" s="167"/>
      <c r="Q960" s="167"/>
      <c r="R960" s="167"/>
      <c r="S960" s="190">
        <v>42654</v>
      </c>
      <c r="T960" s="181"/>
      <c r="U960" s="181"/>
      <c r="V960" s="193">
        <v>2575.87</v>
      </c>
      <c r="W960" s="200">
        <v>0</v>
      </c>
      <c r="X960" s="219" t="s">
        <v>254</v>
      </c>
      <c r="Y960" s="205">
        <v>0</v>
      </c>
      <c r="Z960" s="200">
        <v>0</v>
      </c>
      <c r="AA960" s="180" t="s">
        <v>39</v>
      </c>
      <c r="AB960" s="209"/>
    </row>
    <row r="961" spans="1:28" ht="15.75" customHeight="1" x14ac:dyDescent="0.2">
      <c r="A961" s="208">
        <v>42618</v>
      </c>
      <c r="B961" s="181"/>
      <c r="C961" s="180" t="s">
        <v>1981</v>
      </c>
      <c r="D961" s="163" t="s">
        <v>315</v>
      </c>
      <c r="E961" s="167" t="s">
        <v>1982</v>
      </c>
      <c r="F961" s="167" t="s">
        <v>1983</v>
      </c>
      <c r="G961" s="135" t="s">
        <v>187</v>
      </c>
      <c r="H961" s="180" t="s">
        <v>1984</v>
      </c>
      <c r="I961" s="190">
        <v>42676</v>
      </c>
      <c r="J961" s="180" t="s">
        <v>31</v>
      </c>
      <c r="K961" s="221"/>
      <c r="L961" s="181"/>
      <c r="M961" s="180" t="s">
        <v>33</v>
      </c>
      <c r="N961" s="180" t="s">
        <v>707</v>
      </c>
      <c r="O961" s="167"/>
      <c r="P961" s="167" t="s">
        <v>290</v>
      </c>
      <c r="Q961" s="167"/>
      <c r="R961" s="167"/>
      <c r="S961" s="190">
        <v>42688</v>
      </c>
      <c r="T961" s="181"/>
      <c r="U961" s="181"/>
      <c r="V961" s="193">
        <v>941.93</v>
      </c>
      <c r="W961" s="200">
        <v>0</v>
      </c>
      <c r="X961" s="219" t="s">
        <v>254</v>
      </c>
      <c r="Y961" s="205">
        <v>941.93</v>
      </c>
      <c r="Z961" s="200">
        <v>0</v>
      </c>
      <c r="AA961" s="180" t="s">
        <v>39</v>
      </c>
      <c r="AB961" s="209"/>
    </row>
    <row r="962" spans="1:28" ht="15.75" customHeight="1" x14ac:dyDescent="0.2">
      <c r="A962" s="208">
        <v>42618</v>
      </c>
      <c r="B962" s="181"/>
      <c r="C962" s="180" t="s">
        <v>1985</v>
      </c>
      <c r="D962" s="163" t="s">
        <v>315</v>
      </c>
      <c r="E962" s="167" t="s">
        <v>1982</v>
      </c>
      <c r="F962" s="167" t="s">
        <v>1983</v>
      </c>
      <c r="G962" s="135" t="s">
        <v>187</v>
      </c>
      <c r="H962" s="180" t="s">
        <v>1986</v>
      </c>
      <c r="I962" s="190">
        <v>42639</v>
      </c>
      <c r="J962" s="180" t="s">
        <v>31</v>
      </c>
      <c r="K962" s="221"/>
      <c r="L962" s="181"/>
      <c r="M962" s="180" t="s">
        <v>33</v>
      </c>
      <c r="N962" s="180" t="s">
        <v>290</v>
      </c>
      <c r="O962" s="167"/>
      <c r="P962" s="167"/>
      <c r="Q962" s="167"/>
      <c r="R962" s="167"/>
      <c r="S962" s="190">
        <v>42719</v>
      </c>
      <c r="T962" s="181"/>
      <c r="U962" s="181"/>
      <c r="V962" s="193">
        <v>1104.53</v>
      </c>
      <c r="W962" s="200">
        <v>0</v>
      </c>
      <c r="X962" s="219" t="s">
        <v>254</v>
      </c>
      <c r="Y962" s="205">
        <v>1104.53</v>
      </c>
      <c r="Z962" s="200">
        <v>0</v>
      </c>
      <c r="AA962" s="180" t="s">
        <v>39</v>
      </c>
      <c r="AB962" s="209"/>
    </row>
    <row r="963" spans="1:28" ht="15.75" customHeight="1" x14ac:dyDescent="0.2">
      <c r="A963" s="208">
        <v>42626</v>
      </c>
      <c r="B963" s="181"/>
      <c r="C963" s="180" t="s">
        <v>2755</v>
      </c>
      <c r="D963" s="163" t="s">
        <v>467</v>
      </c>
      <c r="E963" s="163" t="s">
        <v>2756</v>
      </c>
      <c r="F963" s="166" t="s">
        <v>2757</v>
      </c>
      <c r="G963" s="135" t="s">
        <v>187</v>
      </c>
      <c r="H963" s="180" t="s">
        <v>2758</v>
      </c>
      <c r="I963" s="190">
        <v>42635</v>
      </c>
      <c r="J963" s="180" t="s">
        <v>160</v>
      </c>
      <c r="K963" s="221"/>
      <c r="L963" s="181"/>
      <c r="M963" s="180"/>
      <c r="N963" s="180"/>
      <c r="O963" s="163"/>
      <c r="P963" s="164"/>
      <c r="Q963" s="163"/>
      <c r="R963" s="164"/>
      <c r="S963" s="190">
        <v>42627</v>
      </c>
      <c r="T963" s="181"/>
      <c r="U963" s="181"/>
      <c r="V963" s="193">
        <v>0</v>
      </c>
      <c r="W963" s="200">
        <v>0</v>
      </c>
      <c r="X963" s="219" t="s">
        <v>2740</v>
      </c>
      <c r="Y963" s="205">
        <v>0</v>
      </c>
      <c r="Z963" s="200">
        <v>0</v>
      </c>
      <c r="AA963" s="180" t="s">
        <v>39</v>
      </c>
      <c r="AB963" s="209"/>
    </row>
    <row r="964" spans="1:28" ht="15.75" customHeight="1" x14ac:dyDescent="0.2">
      <c r="A964" s="208">
        <v>42622</v>
      </c>
      <c r="B964" s="181"/>
      <c r="C964" s="180" t="s">
        <v>3164</v>
      </c>
      <c r="D964" s="163" t="s">
        <v>355</v>
      </c>
      <c r="E964" s="175" t="s">
        <v>3165</v>
      </c>
      <c r="F964" s="175" t="s">
        <v>356</v>
      </c>
      <c r="G964" s="135" t="s">
        <v>187</v>
      </c>
      <c r="H964" s="180" t="s">
        <v>3166</v>
      </c>
      <c r="I964" s="190">
        <v>42649</v>
      </c>
      <c r="J964" s="180" t="s">
        <v>36</v>
      </c>
      <c r="K964" s="221"/>
      <c r="L964" s="181"/>
      <c r="M964" s="180" t="s">
        <v>254</v>
      </c>
      <c r="N964" s="180" t="s">
        <v>254</v>
      </c>
      <c r="O964" s="163"/>
      <c r="P964" s="167"/>
      <c r="Q964" s="167"/>
      <c r="R964" s="167"/>
      <c r="S964" s="190">
        <v>42641</v>
      </c>
      <c r="T964" s="181"/>
      <c r="U964" s="181"/>
      <c r="V964" s="193">
        <v>1462.5</v>
      </c>
      <c r="W964" s="200">
        <v>0</v>
      </c>
      <c r="X964" s="219" t="s">
        <v>254</v>
      </c>
      <c r="Y964" s="205">
        <v>0</v>
      </c>
      <c r="Z964" s="200">
        <v>0</v>
      </c>
      <c r="AA964" s="180" t="s">
        <v>180</v>
      </c>
      <c r="AB964" s="209"/>
    </row>
    <row r="965" spans="1:28" ht="15.75" customHeight="1" x14ac:dyDescent="0.2">
      <c r="A965" s="208">
        <v>42626</v>
      </c>
      <c r="B965" s="181"/>
      <c r="C965" s="180" t="s">
        <v>2892</v>
      </c>
      <c r="D965" s="163" t="s">
        <v>304</v>
      </c>
      <c r="E965" s="163" t="s">
        <v>307</v>
      </c>
      <c r="F965" s="163" t="s">
        <v>308</v>
      </c>
      <c r="G965" s="135" t="s">
        <v>187</v>
      </c>
      <c r="H965" s="180" t="s">
        <v>2893</v>
      </c>
      <c r="I965" s="190">
        <v>42643</v>
      </c>
      <c r="J965" s="180" t="s">
        <v>36</v>
      </c>
      <c r="K965" s="221"/>
      <c r="L965" s="181"/>
      <c r="M965" s="180"/>
      <c r="N965" s="180"/>
      <c r="O965" s="163"/>
      <c r="P965" s="167"/>
      <c r="Q965" s="167"/>
      <c r="R965" s="167"/>
      <c r="S965" s="190">
        <v>42640</v>
      </c>
      <c r="T965" s="181"/>
      <c r="U965" s="181"/>
      <c r="V965" s="193">
        <v>1158.3</v>
      </c>
      <c r="W965" s="200">
        <v>0</v>
      </c>
      <c r="X965" s="219" t="s">
        <v>254</v>
      </c>
      <c r="Y965" s="205">
        <v>0</v>
      </c>
      <c r="Z965" s="200">
        <v>0</v>
      </c>
      <c r="AA965" s="180" t="s">
        <v>39</v>
      </c>
      <c r="AB965" s="209"/>
    </row>
    <row r="966" spans="1:28" ht="15.75" customHeight="1" x14ac:dyDescent="0.2">
      <c r="A966" s="208">
        <v>42625</v>
      </c>
      <c r="B966" s="181"/>
      <c r="C966" s="180" t="s">
        <v>2021</v>
      </c>
      <c r="D966" s="167" t="s">
        <v>499</v>
      </c>
      <c r="E966" s="167" t="s">
        <v>500</v>
      </c>
      <c r="F966" s="167" t="s">
        <v>501</v>
      </c>
      <c r="G966" s="135" t="s">
        <v>187</v>
      </c>
      <c r="H966" s="180" t="s">
        <v>2022</v>
      </c>
      <c r="I966" s="190">
        <v>42702</v>
      </c>
      <c r="J966" s="180" t="s">
        <v>36</v>
      </c>
      <c r="K966" s="221"/>
      <c r="L966" s="181"/>
      <c r="M966" s="180"/>
      <c r="N966" s="180"/>
      <c r="O966" s="167"/>
      <c r="P966" s="167"/>
      <c r="Q966" s="167"/>
      <c r="R966" s="167"/>
      <c r="S966" s="190">
        <v>42663</v>
      </c>
      <c r="T966" s="181"/>
      <c r="U966" s="181"/>
      <c r="V966" s="193">
        <v>2390.4299999999998</v>
      </c>
      <c r="W966" s="200">
        <v>0</v>
      </c>
      <c r="X966" s="219" t="s">
        <v>254</v>
      </c>
      <c r="Y966" s="205">
        <v>0</v>
      </c>
      <c r="Z966" s="200">
        <v>0</v>
      </c>
      <c r="AA966" s="180" t="s">
        <v>39</v>
      </c>
      <c r="AB966" s="209"/>
    </row>
    <row r="967" spans="1:28" ht="15.75" customHeight="1" x14ac:dyDescent="0.2">
      <c r="A967" s="208">
        <v>42545</v>
      </c>
      <c r="B967" s="181"/>
      <c r="C967" s="180" t="s">
        <v>2025</v>
      </c>
      <c r="D967" s="167" t="s">
        <v>304</v>
      </c>
      <c r="E967" s="167" t="s">
        <v>384</v>
      </c>
      <c r="F967" s="167" t="s">
        <v>385</v>
      </c>
      <c r="G967" s="135" t="s">
        <v>187</v>
      </c>
      <c r="H967" s="180" t="s">
        <v>2026</v>
      </c>
      <c r="I967" s="190">
        <v>42592</v>
      </c>
      <c r="J967" s="180" t="s">
        <v>36</v>
      </c>
      <c r="K967" s="221"/>
      <c r="L967" s="181"/>
      <c r="M967" s="180" t="s">
        <v>254</v>
      </c>
      <c r="N967" s="180" t="s">
        <v>254</v>
      </c>
      <c r="O967" s="167"/>
      <c r="P967" s="167"/>
      <c r="Q967" s="167"/>
      <c r="R967" s="167"/>
      <c r="S967" s="190">
        <v>42654</v>
      </c>
      <c r="T967" s="181"/>
      <c r="U967" s="181"/>
      <c r="V967" s="193">
        <v>3150</v>
      </c>
      <c r="W967" s="200">
        <v>0</v>
      </c>
      <c r="X967" s="219" t="s">
        <v>254</v>
      </c>
      <c r="Y967" s="205">
        <v>0</v>
      </c>
      <c r="Z967" s="200">
        <v>0</v>
      </c>
      <c r="AA967" s="180" t="s">
        <v>1918</v>
      </c>
      <c r="AB967" s="209"/>
    </row>
    <row r="968" spans="1:28" ht="15.75" customHeight="1" x14ac:dyDescent="0.2">
      <c r="A968" s="208">
        <v>42549</v>
      </c>
      <c r="B968" s="181"/>
      <c r="C968" s="180" t="s">
        <v>3207</v>
      </c>
      <c r="D968" s="163" t="s">
        <v>256</v>
      </c>
      <c r="E968" s="163" t="s">
        <v>3208</v>
      </c>
      <c r="F968" s="163" t="s">
        <v>3209</v>
      </c>
      <c r="G968" s="135" t="s">
        <v>187</v>
      </c>
      <c r="H968" s="180" t="s">
        <v>3210</v>
      </c>
      <c r="I968" s="190">
        <v>42620</v>
      </c>
      <c r="J968" s="180" t="s">
        <v>36</v>
      </c>
      <c r="K968" s="221"/>
      <c r="L968" s="181"/>
      <c r="M968" s="180"/>
      <c r="N968" s="180"/>
      <c r="O968" s="163"/>
      <c r="P968" s="167"/>
      <c r="Q968" s="167"/>
      <c r="R968" s="167"/>
      <c r="S968" s="190">
        <v>42640</v>
      </c>
      <c r="T968" s="181"/>
      <c r="U968" s="181"/>
      <c r="V968" s="193">
        <v>2264.4</v>
      </c>
      <c r="W968" s="200">
        <v>0</v>
      </c>
      <c r="X968" s="219" t="s">
        <v>254</v>
      </c>
      <c r="Y968" s="205">
        <v>0</v>
      </c>
      <c r="Z968" s="200">
        <v>0</v>
      </c>
      <c r="AA968" s="180" t="s">
        <v>180</v>
      </c>
      <c r="AB968" s="209"/>
    </row>
    <row r="969" spans="1:28" ht="15.75" customHeight="1" x14ac:dyDescent="0.2">
      <c r="A969" s="208">
        <v>42626</v>
      </c>
      <c r="B969" s="181"/>
      <c r="C969" s="180" t="s">
        <v>2027</v>
      </c>
      <c r="D969" s="167" t="s">
        <v>1622</v>
      </c>
      <c r="E969" s="167" t="s">
        <v>1623</v>
      </c>
      <c r="F969" s="167" t="s">
        <v>1624</v>
      </c>
      <c r="G969" s="135" t="s">
        <v>187</v>
      </c>
      <c r="H969" s="180" t="s">
        <v>2028</v>
      </c>
      <c r="I969" s="190">
        <v>42704</v>
      </c>
      <c r="J969" s="180" t="s">
        <v>31</v>
      </c>
      <c r="K969" s="221"/>
      <c r="L969" s="181"/>
      <c r="M969" s="180" t="s">
        <v>37</v>
      </c>
      <c r="N969" s="180" t="s">
        <v>806</v>
      </c>
      <c r="O969" s="163"/>
      <c r="P969" s="164"/>
      <c r="Q969" s="167"/>
      <c r="R969" s="167"/>
      <c r="S969" s="190">
        <v>42648</v>
      </c>
      <c r="T969" s="181"/>
      <c r="U969" s="181"/>
      <c r="V969" s="193">
        <v>3252.49</v>
      </c>
      <c r="W969" s="200">
        <v>0</v>
      </c>
      <c r="X969" s="219" t="s">
        <v>254</v>
      </c>
      <c r="Y969" s="205">
        <v>3252.49</v>
      </c>
      <c r="Z969" s="200">
        <v>0</v>
      </c>
      <c r="AA969" s="180" t="s">
        <v>39</v>
      </c>
      <c r="AB969" s="209"/>
    </row>
    <row r="970" spans="1:28" ht="15.75" customHeight="1" x14ac:dyDescent="0.2">
      <c r="A970" s="208">
        <v>42494</v>
      </c>
      <c r="B970" s="181"/>
      <c r="C970" s="180" t="s">
        <v>2029</v>
      </c>
      <c r="D970" s="163" t="s">
        <v>276</v>
      </c>
      <c r="E970" s="167" t="s">
        <v>2030</v>
      </c>
      <c r="F970" s="167" t="s">
        <v>463</v>
      </c>
      <c r="G970" s="135" t="s">
        <v>187</v>
      </c>
      <c r="H970" s="180" t="s">
        <v>2031</v>
      </c>
      <c r="I970" s="190">
        <v>42667</v>
      </c>
      <c r="J970" s="180" t="s">
        <v>31</v>
      </c>
      <c r="K970" s="221"/>
      <c r="L970" s="181"/>
      <c r="M970" s="180" t="s">
        <v>37</v>
      </c>
      <c r="N970" s="180" t="s">
        <v>2032</v>
      </c>
      <c r="O970" s="167"/>
      <c r="P970" s="167"/>
      <c r="Q970" s="167"/>
      <c r="R970" s="167"/>
      <c r="S970" s="190">
        <v>42650</v>
      </c>
      <c r="T970" s="181"/>
      <c r="U970" s="181"/>
      <c r="V970" s="193">
        <v>1530</v>
      </c>
      <c r="W970" s="200">
        <v>0</v>
      </c>
      <c r="X970" s="178" t="s">
        <v>4247</v>
      </c>
      <c r="Y970" s="205">
        <v>1530</v>
      </c>
      <c r="Z970" s="200">
        <v>0</v>
      </c>
      <c r="AA970" s="180" t="s">
        <v>39</v>
      </c>
      <c r="AB970" s="209"/>
    </row>
    <row r="971" spans="1:28" ht="15.75" customHeight="1" x14ac:dyDescent="0.2">
      <c r="A971" s="208">
        <v>42632</v>
      </c>
      <c r="B971" s="181"/>
      <c r="C971" s="180" t="s">
        <v>2037</v>
      </c>
      <c r="D971" s="167" t="s">
        <v>249</v>
      </c>
      <c r="E971" s="167" t="s">
        <v>2038</v>
      </c>
      <c r="F971" s="167" t="s">
        <v>2039</v>
      </c>
      <c r="G971" s="135" t="s">
        <v>187</v>
      </c>
      <c r="H971" s="180" t="s">
        <v>2040</v>
      </c>
      <c r="I971" s="190">
        <v>42661</v>
      </c>
      <c r="J971" s="180" t="s">
        <v>36</v>
      </c>
      <c r="K971" s="221"/>
      <c r="L971" s="181"/>
      <c r="M971" s="180" t="s">
        <v>254</v>
      </c>
      <c r="N971" s="180" t="s">
        <v>254</v>
      </c>
      <c r="O971" s="167"/>
      <c r="P971" s="167"/>
      <c r="Q971" s="167"/>
      <c r="R971" s="167"/>
      <c r="S971" s="190">
        <v>42698</v>
      </c>
      <c r="T971" s="181"/>
      <c r="U971" s="181"/>
      <c r="V971" s="193">
        <v>3552.67</v>
      </c>
      <c r="W971" s="200">
        <v>0</v>
      </c>
      <c r="X971" s="219" t="s">
        <v>254</v>
      </c>
      <c r="Y971" s="205">
        <v>0</v>
      </c>
      <c r="Z971" s="200">
        <v>0</v>
      </c>
      <c r="AA971" s="180" t="s">
        <v>180</v>
      </c>
      <c r="AB971" s="209"/>
    </row>
    <row r="972" spans="1:28" ht="15.75" customHeight="1" x14ac:dyDescent="0.2">
      <c r="A972" s="208">
        <v>42633</v>
      </c>
      <c r="B972" s="181"/>
      <c r="C972" s="180" t="s">
        <v>2044</v>
      </c>
      <c r="D972" s="167" t="s">
        <v>304</v>
      </c>
      <c r="E972" s="167" t="s">
        <v>2045</v>
      </c>
      <c r="F972" s="167" t="s">
        <v>2046</v>
      </c>
      <c r="G972" s="135" t="s">
        <v>187</v>
      </c>
      <c r="H972" s="180" t="s">
        <v>2047</v>
      </c>
      <c r="I972" s="190">
        <v>42705</v>
      </c>
      <c r="J972" s="180" t="s">
        <v>36</v>
      </c>
      <c r="K972" s="221"/>
      <c r="L972" s="181"/>
      <c r="M972" s="180" t="s">
        <v>254</v>
      </c>
      <c r="N972" s="180" t="s">
        <v>254</v>
      </c>
      <c r="O972" s="167"/>
      <c r="P972" s="167"/>
      <c r="Q972" s="167"/>
      <c r="R972" s="167"/>
      <c r="S972" s="190">
        <v>42693</v>
      </c>
      <c r="T972" s="181"/>
      <c r="U972" s="181"/>
      <c r="V972" s="193">
        <v>2223</v>
      </c>
      <c r="W972" s="200">
        <v>0</v>
      </c>
      <c r="X972" s="219" t="s">
        <v>254</v>
      </c>
      <c r="Y972" s="205">
        <v>0</v>
      </c>
      <c r="Z972" s="200">
        <v>0</v>
      </c>
      <c r="AA972" s="180" t="s">
        <v>39</v>
      </c>
      <c r="AB972" s="209"/>
    </row>
    <row r="973" spans="1:28" ht="15.75" customHeight="1" x14ac:dyDescent="0.2">
      <c r="A973" s="208">
        <v>42634</v>
      </c>
      <c r="B973" s="181"/>
      <c r="C973" s="180" t="s">
        <v>3091</v>
      </c>
      <c r="D973" s="163" t="s">
        <v>441</v>
      </c>
      <c r="E973" s="163" t="s">
        <v>3092</v>
      </c>
      <c r="F973" s="163" t="s">
        <v>3093</v>
      </c>
      <c r="G973" s="135" t="s">
        <v>187</v>
      </c>
      <c r="H973" s="180" t="s">
        <v>3094</v>
      </c>
      <c r="I973" s="190">
        <v>42695</v>
      </c>
      <c r="J973" s="180" t="s">
        <v>36</v>
      </c>
      <c r="K973" s="221"/>
      <c r="L973" s="181"/>
      <c r="M973" s="180"/>
      <c r="N973" s="180"/>
      <c r="O973" s="163"/>
      <c r="P973" s="167"/>
      <c r="Q973" s="167"/>
      <c r="R973" s="167"/>
      <c r="S973" s="190">
        <v>42643</v>
      </c>
      <c r="T973" s="181"/>
      <c r="U973" s="181"/>
      <c r="V973" s="193">
        <v>1449.63</v>
      </c>
      <c r="W973" s="200">
        <v>0</v>
      </c>
      <c r="X973" s="219" t="s">
        <v>254</v>
      </c>
      <c r="Y973" s="205">
        <v>0</v>
      </c>
      <c r="Z973" s="200">
        <v>0</v>
      </c>
      <c r="AA973" s="180" t="s">
        <v>39</v>
      </c>
      <c r="AB973" s="209"/>
    </row>
    <row r="974" spans="1:28" ht="15.75" customHeight="1" x14ac:dyDescent="0.2">
      <c r="A974" s="208">
        <v>42279</v>
      </c>
      <c r="B974" s="181"/>
      <c r="C974" s="180" t="s">
        <v>2062</v>
      </c>
      <c r="D974" s="163" t="s">
        <v>265</v>
      </c>
      <c r="E974" s="167" t="s">
        <v>2063</v>
      </c>
      <c r="F974" s="167" t="s">
        <v>2064</v>
      </c>
      <c r="G974" s="135" t="s">
        <v>187</v>
      </c>
      <c r="H974" s="180" t="s">
        <v>2065</v>
      </c>
      <c r="I974" s="190">
        <v>42651</v>
      </c>
      <c r="J974" s="180" t="s">
        <v>31</v>
      </c>
      <c r="K974" s="221"/>
      <c r="L974" s="181"/>
      <c r="M974" s="180" t="s">
        <v>37</v>
      </c>
      <c r="N974" s="180" t="s">
        <v>2066</v>
      </c>
      <c r="O974" s="167" t="s">
        <v>33</v>
      </c>
      <c r="P974" s="167" t="s">
        <v>333</v>
      </c>
      <c r="Q974" s="167"/>
      <c r="R974" s="167"/>
      <c r="S974" s="190">
        <v>42675</v>
      </c>
      <c r="T974" s="181"/>
      <c r="U974" s="181"/>
      <c r="V974" s="193">
        <v>4422.9799999999996</v>
      </c>
      <c r="W974" s="200">
        <v>0</v>
      </c>
      <c r="X974" s="219" t="s">
        <v>254</v>
      </c>
      <c r="Y974" s="205">
        <v>4422.9799999999996</v>
      </c>
      <c r="Z974" s="200">
        <v>0</v>
      </c>
      <c r="AA974" s="180" t="s">
        <v>39</v>
      </c>
      <c r="AB974" s="209"/>
    </row>
    <row r="975" spans="1:28" ht="15.75" customHeight="1" x14ac:dyDescent="0.2">
      <c r="A975" s="208">
        <v>42635</v>
      </c>
      <c r="B975" s="181"/>
      <c r="C975" s="180" t="s">
        <v>2067</v>
      </c>
      <c r="D975" s="163" t="s">
        <v>256</v>
      </c>
      <c r="E975" s="167" t="s">
        <v>2068</v>
      </c>
      <c r="F975" s="167" t="s">
        <v>2069</v>
      </c>
      <c r="G975" s="135" t="s">
        <v>187</v>
      </c>
      <c r="H975" s="180" t="s">
        <v>2070</v>
      </c>
      <c r="I975" s="190">
        <v>42733</v>
      </c>
      <c r="J975" s="180" t="s">
        <v>36</v>
      </c>
      <c r="K975" s="221"/>
      <c r="L975" s="181"/>
      <c r="M975" s="180" t="s">
        <v>186</v>
      </c>
      <c r="N975" s="180" t="s">
        <v>2071</v>
      </c>
      <c r="O975" s="167"/>
      <c r="P975" s="167"/>
      <c r="Q975" s="167"/>
      <c r="R975" s="167"/>
      <c r="S975" s="190">
        <v>42713</v>
      </c>
      <c r="T975" s="181"/>
      <c r="U975" s="181"/>
      <c r="V975" s="193">
        <v>1254</v>
      </c>
      <c r="W975" s="200">
        <v>0</v>
      </c>
      <c r="X975" s="219" t="s">
        <v>254</v>
      </c>
      <c r="Y975" s="205">
        <v>0</v>
      </c>
      <c r="Z975" s="200">
        <v>0</v>
      </c>
      <c r="AA975" s="180" t="s">
        <v>39</v>
      </c>
      <c r="AB975" s="209"/>
    </row>
    <row r="976" spans="1:28" ht="15.75" customHeight="1" x14ac:dyDescent="0.2">
      <c r="A976" s="208"/>
      <c r="B976" s="181"/>
      <c r="C976" s="180" t="s">
        <v>2759</v>
      </c>
      <c r="D976" s="163" t="s">
        <v>467</v>
      </c>
      <c r="E976" s="166" t="s">
        <v>1277</v>
      </c>
      <c r="F976" s="166" t="s">
        <v>1278</v>
      </c>
      <c r="G976" s="135" t="s">
        <v>187</v>
      </c>
      <c r="H976" s="180" t="s">
        <v>2760</v>
      </c>
      <c r="I976" s="190">
        <v>42612</v>
      </c>
      <c r="J976" s="180" t="s">
        <v>160</v>
      </c>
      <c r="K976" s="221"/>
      <c r="L976" s="181"/>
      <c r="M976" s="180"/>
      <c r="N976" s="180"/>
      <c r="O976" s="163"/>
      <c r="P976" s="164"/>
      <c r="Q976" s="163"/>
      <c r="R976" s="164"/>
      <c r="S976" s="190">
        <v>42635</v>
      </c>
      <c r="T976" s="181"/>
      <c r="U976" s="181"/>
      <c r="V976" s="193">
        <v>0</v>
      </c>
      <c r="W976" s="200">
        <v>0</v>
      </c>
      <c r="X976" s="219" t="s">
        <v>2740</v>
      </c>
      <c r="Y976" s="205">
        <v>0</v>
      </c>
      <c r="Z976" s="200">
        <v>0</v>
      </c>
      <c r="AA976" s="180" t="s">
        <v>39</v>
      </c>
      <c r="AB976" s="209"/>
    </row>
    <row r="977" spans="1:28" ht="15.75" customHeight="1" x14ac:dyDescent="0.2">
      <c r="A977" s="208">
        <v>42632</v>
      </c>
      <c r="B977" s="181"/>
      <c r="C977" s="180" t="s">
        <v>2083</v>
      </c>
      <c r="D977" s="167" t="s">
        <v>249</v>
      </c>
      <c r="E977" s="167" t="s">
        <v>1135</v>
      </c>
      <c r="F977" s="167" t="s">
        <v>1136</v>
      </c>
      <c r="G977" s="135" t="s">
        <v>187</v>
      </c>
      <c r="H977" s="180" t="s">
        <v>2084</v>
      </c>
      <c r="I977" s="190">
        <v>42689</v>
      </c>
      <c r="J977" s="180" t="s">
        <v>31</v>
      </c>
      <c r="K977" s="221"/>
      <c r="L977" s="181"/>
      <c r="M977" s="180" t="s">
        <v>37</v>
      </c>
      <c r="N977" s="180" t="s">
        <v>1138</v>
      </c>
      <c r="O977" s="167"/>
      <c r="P977" s="167"/>
      <c r="Q977" s="167"/>
      <c r="R977" s="167"/>
      <c r="S977" s="190">
        <v>42698</v>
      </c>
      <c r="T977" s="181"/>
      <c r="U977" s="181"/>
      <c r="V977" s="193">
        <v>4913.79</v>
      </c>
      <c r="W977" s="200">
        <v>0</v>
      </c>
      <c r="X977" s="219" t="s">
        <v>254</v>
      </c>
      <c r="Y977" s="205">
        <v>4913.79</v>
      </c>
      <c r="Z977" s="200">
        <v>0</v>
      </c>
      <c r="AA977" s="180" t="s">
        <v>39</v>
      </c>
      <c r="AB977" s="209"/>
    </row>
    <row r="978" spans="1:28" ht="15.75" customHeight="1" x14ac:dyDescent="0.2">
      <c r="A978" s="208">
        <v>42621</v>
      </c>
      <c r="B978" s="181"/>
      <c r="C978" s="180" t="s">
        <v>2085</v>
      </c>
      <c r="D978" s="167" t="s">
        <v>284</v>
      </c>
      <c r="E978" s="167" t="s">
        <v>362</v>
      </c>
      <c r="F978" s="167" t="s">
        <v>363</v>
      </c>
      <c r="G978" s="135" t="s">
        <v>187</v>
      </c>
      <c r="H978" s="180" t="s">
        <v>2086</v>
      </c>
      <c r="I978" s="190">
        <v>42668</v>
      </c>
      <c r="J978" s="180" t="s">
        <v>36</v>
      </c>
      <c r="K978" s="221"/>
      <c r="L978" s="181"/>
      <c r="M978" s="180" t="s">
        <v>254</v>
      </c>
      <c r="N978" s="180" t="s">
        <v>254</v>
      </c>
      <c r="O978" s="167"/>
      <c r="P978" s="167"/>
      <c r="Q978" s="167"/>
      <c r="R978" s="167"/>
      <c r="S978" s="190">
        <v>42726</v>
      </c>
      <c r="T978" s="181"/>
      <c r="U978" s="181"/>
      <c r="V978" s="193">
        <v>1521</v>
      </c>
      <c r="W978" s="200">
        <v>0</v>
      </c>
      <c r="X978" s="219" t="s">
        <v>254</v>
      </c>
      <c r="Y978" s="205">
        <v>0</v>
      </c>
      <c r="Z978" s="200">
        <v>0</v>
      </c>
      <c r="AA978" s="180" t="s">
        <v>39</v>
      </c>
      <c r="AB978" s="209"/>
    </row>
    <row r="979" spans="1:28" ht="15.75" customHeight="1" x14ac:dyDescent="0.2">
      <c r="A979" s="208">
        <v>42639</v>
      </c>
      <c r="B979" s="181"/>
      <c r="C979" s="180" t="s">
        <v>2095</v>
      </c>
      <c r="D979" s="167" t="s">
        <v>304</v>
      </c>
      <c r="E979" s="167" t="s">
        <v>307</v>
      </c>
      <c r="F979" s="167" t="s">
        <v>308</v>
      </c>
      <c r="G979" s="135" t="s">
        <v>187</v>
      </c>
      <c r="H979" s="180" t="s">
        <v>2096</v>
      </c>
      <c r="I979" s="190">
        <v>42751</v>
      </c>
      <c r="J979" s="180" t="s">
        <v>36</v>
      </c>
      <c r="K979" s="221"/>
      <c r="L979" s="181"/>
      <c r="M979" s="180" t="s">
        <v>254</v>
      </c>
      <c r="N979" s="180" t="s">
        <v>254</v>
      </c>
      <c r="O979" s="167"/>
      <c r="P979" s="167"/>
      <c r="Q979" s="167"/>
      <c r="R979" s="167"/>
      <c r="S979" s="190">
        <v>42707</v>
      </c>
      <c r="T979" s="181"/>
      <c r="U979" s="181"/>
      <c r="V979" s="193">
        <v>1158.3</v>
      </c>
      <c r="W979" s="200">
        <v>0</v>
      </c>
      <c r="X979" s="219" t="s">
        <v>254</v>
      </c>
      <c r="Y979" s="205">
        <v>0</v>
      </c>
      <c r="Z979" s="200">
        <v>0</v>
      </c>
      <c r="AA979" s="180" t="s">
        <v>39</v>
      </c>
      <c r="AB979" s="209"/>
    </row>
    <row r="980" spans="1:28" ht="15.75" customHeight="1" x14ac:dyDescent="0.2">
      <c r="A980" s="208">
        <v>42639</v>
      </c>
      <c r="B980" s="181"/>
      <c r="C980" s="180" t="s">
        <v>2097</v>
      </c>
      <c r="D980" s="167" t="s">
        <v>291</v>
      </c>
      <c r="E980" s="167" t="s">
        <v>1952</v>
      </c>
      <c r="F980" s="167" t="s">
        <v>1953</v>
      </c>
      <c r="G980" s="135" t="s">
        <v>187</v>
      </c>
      <c r="H980" s="180" t="s">
        <v>2098</v>
      </c>
      <c r="I980" s="190">
        <v>42655</v>
      </c>
      <c r="J980" s="180" t="s">
        <v>36</v>
      </c>
      <c r="K980" s="221"/>
      <c r="L980" s="181"/>
      <c r="M980" s="180"/>
      <c r="N980" s="180"/>
      <c r="O980" s="167"/>
      <c r="P980" s="167"/>
      <c r="Q980" s="167"/>
      <c r="R980" s="167"/>
      <c r="S980" s="190">
        <v>42662</v>
      </c>
      <c r="T980" s="181"/>
      <c r="U980" s="181"/>
      <c r="V980" s="193">
        <v>1420.96</v>
      </c>
      <c r="W980" s="200">
        <v>0</v>
      </c>
      <c r="X980" s="178" t="s">
        <v>4246</v>
      </c>
      <c r="Y980" s="205">
        <v>0</v>
      </c>
      <c r="Z980" s="200">
        <v>0</v>
      </c>
      <c r="AA980" s="180" t="s">
        <v>39</v>
      </c>
      <c r="AB980" s="209"/>
    </row>
    <row r="981" spans="1:28" ht="15.75" customHeight="1" x14ac:dyDescent="0.2">
      <c r="A981" s="208">
        <v>42635</v>
      </c>
      <c r="B981" s="181"/>
      <c r="C981" s="180" t="s">
        <v>2761</v>
      </c>
      <c r="D981" s="163" t="s">
        <v>467</v>
      </c>
      <c r="E981" s="163" t="s">
        <v>1277</v>
      </c>
      <c r="F981" s="166" t="s">
        <v>1278</v>
      </c>
      <c r="G981" s="135" t="s">
        <v>187</v>
      </c>
      <c r="H981" s="180" t="s">
        <v>2762</v>
      </c>
      <c r="I981" s="190">
        <v>42636</v>
      </c>
      <c r="J981" s="180" t="s">
        <v>160</v>
      </c>
      <c r="K981" s="221"/>
      <c r="L981" s="181"/>
      <c r="M981" s="180"/>
      <c r="N981" s="180"/>
      <c r="O981" s="163"/>
      <c r="P981" s="164"/>
      <c r="Q981" s="163"/>
      <c r="R981" s="164"/>
      <c r="S981" s="190">
        <v>42640</v>
      </c>
      <c r="T981" s="181"/>
      <c r="U981" s="181"/>
      <c r="V981" s="193">
        <v>0</v>
      </c>
      <c r="W981" s="200">
        <v>0</v>
      </c>
      <c r="X981" s="219" t="s">
        <v>2740</v>
      </c>
      <c r="Y981" s="205">
        <v>0</v>
      </c>
      <c r="Z981" s="200">
        <v>0</v>
      </c>
      <c r="AA981" s="180" t="s">
        <v>40</v>
      </c>
      <c r="AB981" s="209"/>
    </row>
    <row r="982" spans="1:28" ht="15.75" customHeight="1" x14ac:dyDescent="0.2">
      <c r="A982" s="208">
        <v>42620</v>
      </c>
      <c r="B982" s="181"/>
      <c r="C982" s="180" t="s">
        <v>2099</v>
      </c>
      <c r="D982" s="167" t="s">
        <v>249</v>
      </c>
      <c r="E982" s="167" t="s">
        <v>792</v>
      </c>
      <c r="F982" s="167" t="s">
        <v>793</v>
      </c>
      <c r="G982" s="135" t="s">
        <v>187</v>
      </c>
      <c r="H982" s="180" t="s">
        <v>2100</v>
      </c>
      <c r="I982" s="190">
        <v>42649</v>
      </c>
      <c r="J982" s="180" t="s">
        <v>31</v>
      </c>
      <c r="K982" s="221"/>
      <c r="L982" s="181"/>
      <c r="M982" s="180" t="s">
        <v>37</v>
      </c>
      <c r="N982" s="180" t="s">
        <v>2101</v>
      </c>
      <c r="O982" s="167"/>
      <c r="P982" s="167"/>
      <c r="Q982" s="167"/>
      <c r="R982" s="167"/>
      <c r="S982" s="190">
        <v>42653</v>
      </c>
      <c r="T982" s="181"/>
      <c r="U982" s="181"/>
      <c r="V982" s="193">
        <v>4681.87</v>
      </c>
      <c r="W982" s="200">
        <v>0</v>
      </c>
      <c r="X982" s="219" t="s">
        <v>254</v>
      </c>
      <c r="Y982" s="205">
        <v>4681.87</v>
      </c>
      <c r="Z982" s="200">
        <v>0</v>
      </c>
      <c r="AA982" s="180" t="s">
        <v>39</v>
      </c>
      <c r="AB982" s="209"/>
    </row>
    <row r="983" spans="1:28" ht="15.75" customHeight="1" x14ac:dyDescent="0.2">
      <c r="A983" s="208">
        <v>42641</v>
      </c>
      <c r="B983" s="181"/>
      <c r="C983" s="180" t="s">
        <v>2102</v>
      </c>
      <c r="D983" s="163" t="s">
        <v>441</v>
      </c>
      <c r="E983" s="167" t="s">
        <v>2103</v>
      </c>
      <c r="F983" s="167" t="s">
        <v>2104</v>
      </c>
      <c r="G983" s="135" t="s">
        <v>187</v>
      </c>
      <c r="H983" s="180" t="s">
        <v>2105</v>
      </c>
      <c r="I983" s="190">
        <v>42724</v>
      </c>
      <c r="J983" s="180" t="s">
        <v>31</v>
      </c>
      <c r="K983" s="221"/>
      <c r="L983" s="181"/>
      <c r="M983" s="180" t="s">
        <v>37</v>
      </c>
      <c r="N983" s="180" t="s">
        <v>968</v>
      </c>
      <c r="O983" s="167"/>
      <c r="P983" s="167" t="s">
        <v>2106</v>
      </c>
      <c r="Q983" s="167"/>
      <c r="R983" s="167"/>
      <c r="S983" s="190">
        <v>42648</v>
      </c>
      <c r="T983" s="181"/>
      <c r="U983" s="181"/>
      <c r="V983" s="193">
        <v>1486.8</v>
      </c>
      <c r="W983" s="200">
        <v>0</v>
      </c>
      <c r="X983" s="219" t="s">
        <v>254</v>
      </c>
      <c r="Y983" s="205">
        <v>1486.8</v>
      </c>
      <c r="Z983" s="200">
        <v>0</v>
      </c>
      <c r="AA983" s="180" t="s">
        <v>39</v>
      </c>
      <c r="AB983" s="209"/>
    </row>
    <row r="984" spans="1:28" ht="15.75" customHeight="1" x14ac:dyDescent="0.2">
      <c r="A984" s="208">
        <v>42633</v>
      </c>
      <c r="B984" s="181"/>
      <c r="C984" s="180" t="s">
        <v>2111</v>
      </c>
      <c r="D984" s="167" t="s">
        <v>547</v>
      </c>
      <c r="E984" s="167" t="s">
        <v>2112</v>
      </c>
      <c r="F984" s="167" t="s">
        <v>2113</v>
      </c>
      <c r="G984" s="135" t="s">
        <v>187</v>
      </c>
      <c r="H984" s="180" t="s">
        <v>2114</v>
      </c>
      <c r="I984" s="190">
        <v>42642</v>
      </c>
      <c r="J984" s="180" t="s">
        <v>36</v>
      </c>
      <c r="K984" s="221"/>
      <c r="L984" s="181"/>
      <c r="M984" s="180"/>
      <c r="N984" s="180"/>
      <c r="O984" s="167"/>
      <c r="P984" s="167"/>
      <c r="Q984" s="167"/>
      <c r="R984" s="167"/>
      <c r="S984" s="190">
        <v>42655</v>
      </c>
      <c r="T984" s="181"/>
      <c r="U984" s="181"/>
      <c r="V984" s="193">
        <v>1420.96</v>
      </c>
      <c r="W984" s="200">
        <v>0</v>
      </c>
      <c r="X984" s="178" t="s">
        <v>4246</v>
      </c>
      <c r="Y984" s="205">
        <v>0</v>
      </c>
      <c r="Z984" s="200">
        <v>0</v>
      </c>
      <c r="AA984" s="180" t="s">
        <v>39</v>
      </c>
      <c r="AB984" s="209"/>
    </row>
    <row r="985" spans="1:28" ht="15.75" customHeight="1" x14ac:dyDescent="0.2">
      <c r="A985" s="208">
        <v>42642</v>
      </c>
      <c r="B985" s="181"/>
      <c r="C985" s="180" t="s">
        <v>2125</v>
      </c>
      <c r="D985" s="167" t="s">
        <v>291</v>
      </c>
      <c r="E985" s="167" t="s">
        <v>1920</v>
      </c>
      <c r="F985" s="167" t="s">
        <v>1921</v>
      </c>
      <c r="G985" s="135" t="s">
        <v>187</v>
      </c>
      <c r="H985" s="180" t="s">
        <v>2126</v>
      </c>
      <c r="I985" s="190">
        <v>42662</v>
      </c>
      <c r="J985" s="180" t="s">
        <v>36</v>
      </c>
      <c r="K985" s="221"/>
      <c r="L985" s="181"/>
      <c r="M985" s="180" t="s">
        <v>254</v>
      </c>
      <c r="N985" s="180" t="s">
        <v>254</v>
      </c>
      <c r="O985" s="167"/>
      <c r="P985" s="167"/>
      <c r="Q985" s="167"/>
      <c r="R985" s="167"/>
      <c r="S985" s="190">
        <v>42678</v>
      </c>
      <c r="T985" s="181"/>
      <c r="U985" s="181"/>
      <c r="V985" s="193">
        <v>1614.89</v>
      </c>
      <c r="W985" s="200">
        <v>0</v>
      </c>
      <c r="X985" s="178" t="s">
        <v>4246</v>
      </c>
      <c r="Y985" s="205">
        <v>0</v>
      </c>
      <c r="Z985" s="200">
        <v>0</v>
      </c>
      <c r="AA985" s="180" t="s">
        <v>39</v>
      </c>
      <c r="AB985" s="209"/>
    </row>
    <row r="986" spans="1:28" ht="15.75" customHeight="1" x14ac:dyDescent="0.2">
      <c r="A986" s="208">
        <v>42643</v>
      </c>
      <c r="B986" s="181"/>
      <c r="C986" s="180" t="s">
        <v>2140</v>
      </c>
      <c r="D986" s="163" t="s">
        <v>325</v>
      </c>
      <c r="E986" s="167" t="s">
        <v>342</v>
      </c>
      <c r="F986" s="167" t="s">
        <v>343</v>
      </c>
      <c r="G986" s="135" t="s">
        <v>187</v>
      </c>
      <c r="H986" s="180" t="s">
        <v>2141</v>
      </c>
      <c r="I986" s="190">
        <v>42741</v>
      </c>
      <c r="J986" s="180" t="s">
        <v>36</v>
      </c>
      <c r="K986" s="221"/>
      <c r="L986" s="181"/>
      <c r="M986" s="180" t="s">
        <v>254</v>
      </c>
      <c r="N986" s="180" t="s">
        <v>254</v>
      </c>
      <c r="O986" s="167"/>
      <c r="P986" s="167"/>
      <c r="Q986" s="167"/>
      <c r="R986" s="167"/>
      <c r="S986" s="190">
        <v>42682</v>
      </c>
      <c r="T986" s="181"/>
      <c r="U986" s="181"/>
      <c r="V986" s="193">
        <v>1184.6199999999999</v>
      </c>
      <c r="W986" s="200">
        <v>0</v>
      </c>
      <c r="X986" s="180" t="s">
        <v>4248</v>
      </c>
      <c r="Y986" s="205">
        <v>0</v>
      </c>
      <c r="Z986" s="200">
        <v>0</v>
      </c>
      <c r="AA986" s="180" t="s">
        <v>39</v>
      </c>
      <c r="AB986" s="209"/>
    </row>
    <row r="987" spans="1:28" ht="15.75" customHeight="1" x14ac:dyDescent="0.2">
      <c r="A987" s="208">
        <v>42643</v>
      </c>
      <c r="B987" s="181"/>
      <c r="C987" s="180" t="s">
        <v>2154</v>
      </c>
      <c r="D987" s="163" t="s">
        <v>325</v>
      </c>
      <c r="E987" s="167" t="s">
        <v>342</v>
      </c>
      <c r="F987" s="167" t="s">
        <v>343</v>
      </c>
      <c r="G987" s="135" t="s">
        <v>187</v>
      </c>
      <c r="H987" s="180" t="s">
        <v>2155</v>
      </c>
      <c r="I987" s="190">
        <v>42703</v>
      </c>
      <c r="J987" s="180" t="s">
        <v>36</v>
      </c>
      <c r="K987" s="221"/>
      <c r="L987" s="181"/>
      <c r="M987" s="180"/>
      <c r="N987" s="180"/>
      <c r="O987" s="167"/>
      <c r="P987" s="167"/>
      <c r="Q987" s="167"/>
      <c r="R987" s="167"/>
      <c r="S987" s="190">
        <v>42653</v>
      </c>
      <c r="T987" s="181"/>
      <c r="U987" s="181"/>
      <c r="V987" s="193">
        <v>877.5</v>
      </c>
      <c r="W987" s="200">
        <v>0</v>
      </c>
      <c r="X987" s="180" t="s">
        <v>4248</v>
      </c>
      <c r="Y987" s="205">
        <v>0</v>
      </c>
      <c r="Z987" s="200">
        <v>0</v>
      </c>
      <c r="AA987" s="180" t="s">
        <v>40</v>
      </c>
      <c r="AB987" s="209"/>
    </row>
    <row r="988" spans="1:28" ht="15.75" customHeight="1" x14ac:dyDescent="0.2">
      <c r="A988" s="208">
        <v>42552</v>
      </c>
      <c r="B988" s="181"/>
      <c r="C988" s="180" t="s">
        <v>2156</v>
      </c>
      <c r="D988" s="167" t="s">
        <v>588</v>
      </c>
      <c r="E988" s="167" t="s">
        <v>2157</v>
      </c>
      <c r="F988" s="167" t="s">
        <v>1663</v>
      </c>
      <c r="G988" s="135" t="s">
        <v>187</v>
      </c>
      <c r="H988" s="180" t="s">
        <v>2158</v>
      </c>
      <c r="I988" s="190">
        <v>42623</v>
      </c>
      <c r="J988" s="180" t="s">
        <v>31</v>
      </c>
      <c r="K988" s="221"/>
      <c r="L988" s="181"/>
      <c r="M988" s="180" t="s">
        <v>37</v>
      </c>
      <c r="N988" s="180" t="s">
        <v>2159</v>
      </c>
      <c r="O988" s="163"/>
      <c r="P988" s="164" t="s">
        <v>2160</v>
      </c>
      <c r="Q988" s="167"/>
      <c r="R988" s="167"/>
      <c r="S988" s="190">
        <v>42653</v>
      </c>
      <c r="T988" s="181"/>
      <c r="U988" s="181"/>
      <c r="V988" s="193">
        <v>2809.13</v>
      </c>
      <c r="W988" s="200">
        <v>0</v>
      </c>
      <c r="X988" s="219" t="s">
        <v>254</v>
      </c>
      <c r="Y988" s="205">
        <v>2809.13</v>
      </c>
      <c r="Z988" s="200">
        <v>0</v>
      </c>
      <c r="AA988" s="180" t="s">
        <v>39</v>
      </c>
      <c r="AB988" s="209"/>
    </row>
    <row r="989" spans="1:28" ht="15.75" customHeight="1" x14ac:dyDescent="0.2">
      <c r="A989" s="208">
        <v>42639</v>
      </c>
      <c r="B989" s="181"/>
      <c r="C989" s="180" t="s">
        <v>2180</v>
      </c>
      <c r="D989" s="167" t="s">
        <v>2181</v>
      </c>
      <c r="E989" s="167" t="s">
        <v>2182</v>
      </c>
      <c r="F989" s="167" t="s">
        <v>289</v>
      </c>
      <c r="G989" s="135" t="s">
        <v>187</v>
      </c>
      <c r="H989" s="180" t="s">
        <v>2183</v>
      </c>
      <c r="I989" s="190">
        <v>42647</v>
      </c>
      <c r="J989" s="180" t="s">
        <v>31</v>
      </c>
      <c r="K989" s="221"/>
      <c r="L989" s="181"/>
      <c r="M989" s="180" t="s">
        <v>37</v>
      </c>
      <c r="N989" s="180" t="s">
        <v>2184</v>
      </c>
      <c r="O989" s="167"/>
      <c r="P989" s="167" t="s">
        <v>2185</v>
      </c>
      <c r="Q989" s="167"/>
      <c r="R989" s="167"/>
      <c r="S989" s="190">
        <v>42662</v>
      </c>
      <c r="T989" s="181"/>
      <c r="U989" s="181"/>
      <c r="V989" s="193">
        <v>1381.06</v>
      </c>
      <c r="W989" s="200">
        <v>0</v>
      </c>
      <c r="X989" s="219" t="s">
        <v>254</v>
      </c>
      <c r="Y989" s="205">
        <v>1381.06</v>
      </c>
      <c r="Z989" s="200">
        <v>0</v>
      </c>
      <c r="AA989" s="180" t="s">
        <v>39</v>
      </c>
      <c r="AB989" s="209"/>
    </row>
    <row r="990" spans="1:28" ht="15.75" customHeight="1" x14ac:dyDescent="0.2">
      <c r="A990" s="208">
        <v>42633</v>
      </c>
      <c r="B990" s="181"/>
      <c r="C990" s="180" t="s">
        <v>2190</v>
      </c>
      <c r="D990" s="167" t="s">
        <v>249</v>
      </c>
      <c r="E990" s="167" t="s">
        <v>2191</v>
      </c>
      <c r="F990" s="167" t="s">
        <v>2192</v>
      </c>
      <c r="G990" s="135" t="s">
        <v>187</v>
      </c>
      <c r="H990" s="180" t="s">
        <v>2193</v>
      </c>
      <c r="I990" s="190">
        <v>42697</v>
      </c>
      <c r="J990" s="180" t="s">
        <v>31</v>
      </c>
      <c r="K990" s="221"/>
      <c r="L990" s="181"/>
      <c r="M990" s="180" t="s">
        <v>2194</v>
      </c>
      <c r="N990" s="180" t="s">
        <v>836</v>
      </c>
      <c r="O990" s="167"/>
      <c r="P990" s="167"/>
      <c r="Q990" s="167"/>
      <c r="R990" s="167"/>
      <c r="S990" s="190">
        <v>42667</v>
      </c>
      <c r="T990" s="181"/>
      <c r="U990" s="181"/>
      <c r="V990" s="193">
        <v>4681.87</v>
      </c>
      <c r="W990" s="200">
        <v>0</v>
      </c>
      <c r="X990" s="219" t="s">
        <v>254</v>
      </c>
      <c r="Y990" s="205">
        <v>4681.87</v>
      </c>
      <c r="Z990" s="200">
        <v>0</v>
      </c>
      <c r="AA990" s="180" t="s">
        <v>39</v>
      </c>
      <c r="AB990" s="209"/>
    </row>
    <row r="991" spans="1:28" ht="15.75" customHeight="1" x14ac:dyDescent="0.2">
      <c r="A991" s="208">
        <v>42649</v>
      </c>
      <c r="B991" s="181"/>
      <c r="C991" s="180" t="s">
        <v>2198</v>
      </c>
      <c r="D991" s="167" t="s">
        <v>714</v>
      </c>
      <c r="E991" s="167" t="s">
        <v>321</v>
      </c>
      <c r="F991" s="167" t="s">
        <v>322</v>
      </c>
      <c r="G991" s="135" t="s">
        <v>187</v>
      </c>
      <c r="H991" s="180" t="s">
        <v>2199</v>
      </c>
      <c r="I991" s="190">
        <v>42656</v>
      </c>
      <c r="J991" s="180" t="s">
        <v>36</v>
      </c>
      <c r="K991" s="221"/>
      <c r="L991" s="181"/>
      <c r="M991" s="180" t="s">
        <v>254</v>
      </c>
      <c r="N991" s="180" t="s">
        <v>254</v>
      </c>
      <c r="O991" s="167"/>
      <c r="P991" s="167"/>
      <c r="Q991" s="167"/>
      <c r="R991" s="167"/>
      <c r="S991" s="190">
        <v>42671</v>
      </c>
      <c r="T991" s="181"/>
      <c r="U991" s="181"/>
      <c r="V991" s="193">
        <v>1420.96</v>
      </c>
      <c r="W991" s="200">
        <v>0</v>
      </c>
      <c r="X991" s="178" t="s">
        <v>4246</v>
      </c>
      <c r="Y991" s="205">
        <v>0</v>
      </c>
      <c r="Z991" s="200">
        <v>0</v>
      </c>
      <c r="AA991" s="180" t="s">
        <v>39</v>
      </c>
      <c r="AB991" s="209"/>
    </row>
    <row r="992" spans="1:28" ht="15.75" customHeight="1" x14ac:dyDescent="0.2">
      <c r="A992" s="208">
        <v>42647</v>
      </c>
      <c r="B992" s="181"/>
      <c r="C992" s="180" t="s">
        <v>2208</v>
      </c>
      <c r="D992" s="166" t="s">
        <v>300</v>
      </c>
      <c r="E992" s="167" t="s">
        <v>2209</v>
      </c>
      <c r="F992" s="167" t="s">
        <v>2210</v>
      </c>
      <c r="G992" s="135" t="s">
        <v>187</v>
      </c>
      <c r="H992" s="180" t="s">
        <v>2211</v>
      </c>
      <c r="I992" s="190">
        <v>42666</v>
      </c>
      <c r="J992" s="180" t="s">
        <v>31</v>
      </c>
      <c r="K992" s="221"/>
      <c r="L992" s="181"/>
      <c r="M992" s="180" t="s">
        <v>170</v>
      </c>
      <c r="N992" s="180" t="s">
        <v>2212</v>
      </c>
      <c r="O992" s="167" t="s">
        <v>37</v>
      </c>
      <c r="P992" s="167" t="s">
        <v>1907</v>
      </c>
      <c r="Q992" s="167"/>
      <c r="R992" s="167"/>
      <c r="S992" s="190">
        <v>42676</v>
      </c>
      <c r="T992" s="181"/>
      <c r="U992" s="181"/>
      <c r="V992" s="193">
        <v>1704</v>
      </c>
      <c r="W992" s="200">
        <v>0</v>
      </c>
      <c r="X992" s="219" t="s">
        <v>254</v>
      </c>
      <c r="Y992" s="205">
        <v>1704</v>
      </c>
      <c r="Z992" s="200">
        <v>0</v>
      </c>
      <c r="AA992" s="180" t="s">
        <v>39</v>
      </c>
      <c r="AB992" s="209"/>
    </row>
    <row r="993" spans="1:28" ht="15.75" customHeight="1" x14ac:dyDescent="0.2">
      <c r="A993" s="208">
        <v>42655</v>
      </c>
      <c r="B993" s="181"/>
      <c r="C993" s="180" t="s">
        <v>2234</v>
      </c>
      <c r="D993" s="166" t="s">
        <v>300</v>
      </c>
      <c r="E993" s="167" t="s">
        <v>766</v>
      </c>
      <c r="F993" s="167" t="s">
        <v>767</v>
      </c>
      <c r="G993" s="135" t="s">
        <v>187</v>
      </c>
      <c r="H993" s="180" t="s">
        <v>2235</v>
      </c>
      <c r="I993" s="190">
        <v>42727</v>
      </c>
      <c r="J993" s="180" t="s">
        <v>31</v>
      </c>
      <c r="K993" s="221"/>
      <c r="L993" s="181"/>
      <c r="M993" s="180" t="s">
        <v>33</v>
      </c>
      <c r="N993" s="180" t="s">
        <v>402</v>
      </c>
      <c r="O993" s="167"/>
      <c r="P993" s="167"/>
      <c r="Q993" s="167"/>
      <c r="R993" s="167"/>
      <c r="S993" s="190">
        <v>42663</v>
      </c>
      <c r="T993" s="181"/>
      <c r="U993" s="181"/>
      <c r="V993" s="193">
        <v>2580</v>
      </c>
      <c r="W993" s="200">
        <v>0</v>
      </c>
      <c r="X993" s="219" t="s">
        <v>254</v>
      </c>
      <c r="Y993" s="205">
        <v>2580</v>
      </c>
      <c r="Z993" s="200">
        <v>0</v>
      </c>
      <c r="AA993" s="180" t="s">
        <v>39</v>
      </c>
      <c r="AB993" s="209"/>
    </row>
    <row r="994" spans="1:28" ht="15.75" customHeight="1" x14ac:dyDescent="0.2">
      <c r="A994" s="208">
        <v>42653</v>
      </c>
      <c r="B994" s="181"/>
      <c r="C994" s="180" t="s">
        <v>2240</v>
      </c>
      <c r="D994" s="167" t="s">
        <v>291</v>
      </c>
      <c r="E994" s="167" t="s">
        <v>2241</v>
      </c>
      <c r="F994" s="167" t="s">
        <v>2242</v>
      </c>
      <c r="G994" s="135" t="s">
        <v>187</v>
      </c>
      <c r="H994" s="180" t="s">
        <v>2243</v>
      </c>
      <c r="I994" s="190">
        <v>42675</v>
      </c>
      <c r="J994" s="180" t="s">
        <v>36</v>
      </c>
      <c r="K994" s="221"/>
      <c r="L994" s="181"/>
      <c r="M994" s="180"/>
      <c r="N994" s="180"/>
      <c r="O994" s="167"/>
      <c r="P994" s="167"/>
      <c r="Q994" s="167"/>
      <c r="R994" s="167"/>
      <c r="S994" s="190">
        <v>42725</v>
      </c>
      <c r="T994" s="181"/>
      <c r="U994" s="181"/>
      <c r="V994" s="193">
        <v>1614.89</v>
      </c>
      <c r="W994" s="200">
        <v>0</v>
      </c>
      <c r="X994" s="178" t="s">
        <v>4246</v>
      </c>
      <c r="Y994" s="205">
        <v>0</v>
      </c>
      <c r="Z994" s="200">
        <v>0</v>
      </c>
      <c r="AA994" s="180" t="s">
        <v>39</v>
      </c>
      <c r="AB994" s="209"/>
    </row>
    <row r="995" spans="1:28" ht="15.75" customHeight="1" x14ac:dyDescent="0.2">
      <c r="A995" s="208">
        <v>42646</v>
      </c>
      <c r="B995" s="181"/>
      <c r="C995" s="180" t="s">
        <v>2244</v>
      </c>
      <c r="D995" s="167" t="s">
        <v>714</v>
      </c>
      <c r="E995" s="167" t="s">
        <v>2245</v>
      </c>
      <c r="F995" s="167" t="s">
        <v>2246</v>
      </c>
      <c r="G995" s="135" t="s">
        <v>187</v>
      </c>
      <c r="H995" s="180" t="s">
        <v>2247</v>
      </c>
      <c r="I995" s="190">
        <v>42664</v>
      </c>
      <c r="J995" s="180" t="s">
        <v>36</v>
      </c>
      <c r="K995" s="221"/>
      <c r="L995" s="181"/>
      <c r="M995" s="180" t="s">
        <v>254</v>
      </c>
      <c r="N995" s="180" t="s">
        <v>254</v>
      </c>
      <c r="O995" s="167"/>
      <c r="P995" s="167"/>
      <c r="Q995" s="167"/>
      <c r="R995" s="167"/>
      <c r="S995" s="190">
        <v>42676</v>
      </c>
      <c r="T995" s="181"/>
      <c r="U995" s="181"/>
      <c r="V995" s="193">
        <v>1420.96</v>
      </c>
      <c r="W995" s="200">
        <v>0</v>
      </c>
      <c r="X995" s="178" t="s">
        <v>4246</v>
      </c>
      <c r="Y995" s="205">
        <v>0</v>
      </c>
      <c r="Z995" s="200">
        <v>0</v>
      </c>
      <c r="AA995" s="180" t="s">
        <v>39</v>
      </c>
      <c r="AB995" s="209"/>
    </row>
    <row r="996" spans="1:28" ht="15.75" customHeight="1" x14ac:dyDescent="0.2">
      <c r="A996" s="208">
        <v>42649</v>
      </c>
      <c r="B996" s="181"/>
      <c r="C996" s="180" t="s">
        <v>2257</v>
      </c>
      <c r="D996" s="163" t="s">
        <v>256</v>
      </c>
      <c r="E996" s="167" t="s">
        <v>2258</v>
      </c>
      <c r="F996" s="167" t="s">
        <v>2259</v>
      </c>
      <c r="G996" s="135" t="s">
        <v>187</v>
      </c>
      <c r="H996" s="180" t="s">
        <v>2260</v>
      </c>
      <c r="I996" s="190">
        <v>42671</v>
      </c>
      <c r="J996" s="180" t="s">
        <v>31</v>
      </c>
      <c r="K996" s="221"/>
      <c r="L996" s="181"/>
      <c r="M996" s="180" t="s">
        <v>37</v>
      </c>
      <c r="N996" s="180" t="s">
        <v>2261</v>
      </c>
      <c r="O996" s="167"/>
      <c r="P996" s="167"/>
      <c r="Q996" s="167"/>
      <c r="R996" s="167"/>
      <c r="S996" s="190">
        <v>42675</v>
      </c>
      <c r="T996" s="181"/>
      <c r="U996" s="181"/>
      <c r="V996" s="193">
        <v>2693.5</v>
      </c>
      <c r="W996" s="200">
        <v>0</v>
      </c>
      <c r="X996" s="219" t="s">
        <v>254</v>
      </c>
      <c r="Y996" s="205">
        <v>2693.5</v>
      </c>
      <c r="Z996" s="200">
        <v>0</v>
      </c>
      <c r="AA996" s="180" t="s">
        <v>39</v>
      </c>
      <c r="AB996" s="209"/>
    </row>
    <row r="997" spans="1:28" ht="15.75" customHeight="1" x14ac:dyDescent="0.2">
      <c r="A997" s="208">
        <v>42654</v>
      </c>
      <c r="B997" s="181"/>
      <c r="C997" s="180" t="s">
        <v>2267</v>
      </c>
      <c r="D997" s="166" t="s">
        <v>300</v>
      </c>
      <c r="E997" s="167" t="s">
        <v>594</v>
      </c>
      <c r="F997" s="167" t="s">
        <v>2268</v>
      </c>
      <c r="G997" s="135" t="s">
        <v>187</v>
      </c>
      <c r="H997" s="180" t="s">
        <v>2269</v>
      </c>
      <c r="I997" s="190">
        <v>42667</v>
      </c>
      <c r="J997" s="180" t="s">
        <v>36</v>
      </c>
      <c r="K997" s="221"/>
      <c r="L997" s="181"/>
      <c r="M997" s="180"/>
      <c r="N997" s="180"/>
      <c r="O997" s="167"/>
      <c r="P997" s="167"/>
      <c r="Q997" s="167"/>
      <c r="R997" s="167"/>
      <c r="S997" s="190">
        <v>42671</v>
      </c>
      <c r="T997" s="181"/>
      <c r="U997" s="181"/>
      <c r="V997" s="193">
        <v>1679.4</v>
      </c>
      <c r="W997" s="200">
        <v>0</v>
      </c>
      <c r="X997" s="219" t="s">
        <v>254</v>
      </c>
      <c r="Y997" s="205">
        <v>0</v>
      </c>
      <c r="Z997" s="200">
        <v>0</v>
      </c>
      <c r="AA997" s="180" t="s">
        <v>39</v>
      </c>
      <c r="AB997" s="209"/>
    </row>
    <row r="998" spans="1:28" ht="15.75" customHeight="1" x14ac:dyDescent="0.2">
      <c r="A998" s="208">
        <v>42660</v>
      </c>
      <c r="B998" s="181"/>
      <c r="C998" s="180" t="s">
        <v>2278</v>
      </c>
      <c r="D998" s="167" t="s">
        <v>304</v>
      </c>
      <c r="E998" s="167" t="s">
        <v>307</v>
      </c>
      <c r="F998" s="167" t="s">
        <v>308</v>
      </c>
      <c r="G998" s="135" t="s">
        <v>187</v>
      </c>
      <c r="H998" s="180" t="s">
        <v>2279</v>
      </c>
      <c r="I998" s="190">
        <v>42681</v>
      </c>
      <c r="J998" s="180" t="s">
        <v>36</v>
      </c>
      <c r="K998" s="221"/>
      <c r="L998" s="181"/>
      <c r="M998" s="180" t="s">
        <v>254</v>
      </c>
      <c r="N998" s="180" t="s">
        <v>254</v>
      </c>
      <c r="O998" s="167"/>
      <c r="P998" s="167"/>
      <c r="Q998" s="167"/>
      <c r="R998" s="167"/>
      <c r="S998" s="190">
        <v>42699</v>
      </c>
      <c r="T998" s="181"/>
      <c r="U998" s="181"/>
      <c r="V998" s="193">
        <v>1158.3</v>
      </c>
      <c r="W998" s="200">
        <v>0</v>
      </c>
      <c r="X998" s="219" t="s">
        <v>254</v>
      </c>
      <c r="Y998" s="205">
        <v>0</v>
      </c>
      <c r="Z998" s="200">
        <v>0</v>
      </c>
      <c r="AA998" s="180" t="s">
        <v>39</v>
      </c>
      <c r="AB998" s="209"/>
    </row>
    <row r="999" spans="1:28" ht="15.75" customHeight="1" x14ac:dyDescent="0.2">
      <c r="A999" s="208">
        <v>42657</v>
      </c>
      <c r="B999" s="181"/>
      <c r="C999" s="180" t="s">
        <v>2280</v>
      </c>
      <c r="D999" s="167" t="s">
        <v>249</v>
      </c>
      <c r="E999" s="167" t="s">
        <v>2281</v>
      </c>
      <c r="F999" s="167" t="s">
        <v>2282</v>
      </c>
      <c r="G999" s="135" t="s">
        <v>187</v>
      </c>
      <c r="H999" s="180" t="s">
        <v>2283</v>
      </c>
      <c r="I999" s="190">
        <v>42683</v>
      </c>
      <c r="J999" s="180" t="s">
        <v>31</v>
      </c>
      <c r="K999" s="221"/>
      <c r="L999" s="181"/>
      <c r="M999" s="180" t="s">
        <v>37</v>
      </c>
      <c r="N999" s="180" t="s">
        <v>669</v>
      </c>
      <c r="O999" s="167"/>
      <c r="P999" s="167"/>
      <c r="Q999" s="167"/>
      <c r="R999" s="167"/>
      <c r="S999" s="190">
        <v>42675</v>
      </c>
      <c r="T999" s="181"/>
      <c r="U999" s="181"/>
      <c r="V999" s="193">
        <v>4858.84</v>
      </c>
      <c r="W999" s="200">
        <v>0</v>
      </c>
      <c r="X999" s="219" t="s">
        <v>254</v>
      </c>
      <c r="Y999" s="205">
        <v>4858.84</v>
      </c>
      <c r="Z999" s="200">
        <v>0</v>
      </c>
      <c r="AA999" s="180" t="s">
        <v>39</v>
      </c>
      <c r="AB999" s="209"/>
    </row>
    <row r="1000" spans="1:28" ht="15.75" customHeight="1" x14ac:dyDescent="0.2">
      <c r="A1000" s="208">
        <v>42660</v>
      </c>
      <c r="B1000" s="181"/>
      <c r="C1000" s="180" t="s">
        <v>2292</v>
      </c>
      <c r="D1000" s="167" t="s">
        <v>284</v>
      </c>
      <c r="E1000" s="167" t="s">
        <v>362</v>
      </c>
      <c r="F1000" s="167" t="s">
        <v>363</v>
      </c>
      <c r="G1000" s="135" t="s">
        <v>187</v>
      </c>
      <c r="H1000" s="180" t="s">
        <v>2293</v>
      </c>
      <c r="I1000" s="190">
        <v>42671</v>
      </c>
      <c r="J1000" s="180" t="s">
        <v>36</v>
      </c>
      <c r="K1000" s="221"/>
      <c r="L1000" s="181"/>
      <c r="M1000" s="180" t="s">
        <v>254</v>
      </c>
      <c r="N1000" s="180" t="s">
        <v>254</v>
      </c>
      <c r="O1000" s="167"/>
      <c r="P1000" s="167"/>
      <c r="Q1000" s="167"/>
      <c r="R1000" s="167"/>
      <c r="S1000" s="190">
        <v>42689</v>
      </c>
      <c r="T1000" s="181"/>
      <c r="U1000" s="181"/>
      <c r="V1000" s="193">
        <v>1993.29</v>
      </c>
      <c r="W1000" s="200">
        <v>0</v>
      </c>
      <c r="X1000" s="219" t="s">
        <v>254</v>
      </c>
      <c r="Y1000" s="205">
        <v>0</v>
      </c>
      <c r="Z1000" s="200">
        <v>0</v>
      </c>
      <c r="AA1000" s="180" t="s">
        <v>39</v>
      </c>
      <c r="AB1000" s="209"/>
    </row>
    <row r="1001" spans="1:28" ht="15.75" customHeight="1" x14ac:dyDescent="0.2">
      <c r="A1001" s="208">
        <v>42661</v>
      </c>
      <c r="B1001" s="181"/>
      <c r="C1001" s="180" t="s">
        <v>2763</v>
      </c>
      <c r="D1001" s="163" t="s">
        <v>467</v>
      </c>
      <c r="E1001" s="163" t="s">
        <v>2764</v>
      </c>
      <c r="F1001" s="163" t="s">
        <v>2765</v>
      </c>
      <c r="G1001" s="135" t="s">
        <v>187</v>
      </c>
      <c r="H1001" s="180" t="s">
        <v>2766</v>
      </c>
      <c r="I1001" s="190">
        <v>42661</v>
      </c>
      <c r="J1001" s="180" t="s">
        <v>160</v>
      </c>
      <c r="K1001" s="221"/>
      <c r="L1001" s="181"/>
      <c r="M1001" s="180"/>
      <c r="N1001" s="180"/>
      <c r="O1001" s="163"/>
      <c r="P1001" s="164"/>
      <c r="Q1001" s="163"/>
      <c r="R1001" s="164"/>
      <c r="S1001" s="190">
        <v>42663</v>
      </c>
      <c r="T1001" s="181"/>
      <c r="U1001" s="181"/>
      <c r="V1001" s="193">
        <v>0</v>
      </c>
      <c r="W1001" s="200">
        <v>0</v>
      </c>
      <c r="X1001" s="219" t="s">
        <v>2740</v>
      </c>
      <c r="Y1001" s="205">
        <v>0</v>
      </c>
      <c r="Z1001" s="200">
        <v>0</v>
      </c>
      <c r="AA1001" s="180" t="s">
        <v>39</v>
      </c>
      <c r="AB1001" s="209"/>
    </row>
    <row r="1002" spans="1:28" ht="15.75" customHeight="1" x14ac:dyDescent="0.2">
      <c r="A1002" s="208">
        <v>42656</v>
      </c>
      <c r="B1002" s="181"/>
      <c r="C1002" s="180" t="s">
        <v>2315</v>
      </c>
      <c r="D1002" s="167" t="s">
        <v>275</v>
      </c>
      <c r="E1002" s="167" t="s">
        <v>1046</v>
      </c>
      <c r="F1002" s="167" t="s">
        <v>1047</v>
      </c>
      <c r="G1002" s="135" t="s">
        <v>187</v>
      </c>
      <c r="H1002" s="180" t="s">
        <v>2316</v>
      </c>
      <c r="I1002" s="190">
        <v>42668</v>
      </c>
      <c r="J1002" s="180" t="s">
        <v>31</v>
      </c>
      <c r="K1002" s="221"/>
      <c r="L1002" s="181"/>
      <c r="M1002" s="180" t="s">
        <v>170</v>
      </c>
      <c r="N1002" s="180" t="s">
        <v>2317</v>
      </c>
      <c r="O1002" s="167"/>
      <c r="P1002" s="167"/>
      <c r="Q1002" s="167"/>
      <c r="R1002" s="167"/>
      <c r="S1002" s="190">
        <v>42703</v>
      </c>
      <c r="T1002" s="181"/>
      <c r="U1002" s="181"/>
      <c r="V1002" s="193">
        <v>1965.77</v>
      </c>
      <c r="W1002" s="200">
        <v>0</v>
      </c>
      <c r="X1002" s="219" t="s">
        <v>254</v>
      </c>
      <c r="Y1002" s="205">
        <v>1965.77</v>
      </c>
      <c r="Z1002" s="200">
        <v>0</v>
      </c>
      <c r="AA1002" s="180" t="s">
        <v>39</v>
      </c>
      <c r="AB1002" s="209"/>
    </row>
    <row r="1003" spans="1:28" ht="15.75" customHeight="1" x14ac:dyDescent="0.2">
      <c r="A1003" s="208">
        <v>42647</v>
      </c>
      <c r="B1003" s="181"/>
      <c r="C1003" s="180" t="s">
        <v>2318</v>
      </c>
      <c r="D1003" s="167" t="s">
        <v>2181</v>
      </c>
      <c r="E1003" s="167" t="s">
        <v>2182</v>
      </c>
      <c r="F1003" s="167" t="s">
        <v>289</v>
      </c>
      <c r="G1003" s="135" t="s">
        <v>187</v>
      </c>
      <c r="H1003" s="180" t="s">
        <v>2319</v>
      </c>
      <c r="I1003" s="190">
        <v>42663</v>
      </c>
      <c r="J1003" s="180" t="s">
        <v>31</v>
      </c>
      <c r="K1003" s="221"/>
      <c r="L1003" s="181"/>
      <c r="M1003" s="180" t="s">
        <v>37</v>
      </c>
      <c r="N1003" s="180" t="s">
        <v>2320</v>
      </c>
      <c r="O1003" s="163"/>
      <c r="P1003" s="164"/>
      <c r="Q1003" s="167"/>
      <c r="R1003" s="167"/>
      <c r="S1003" s="190">
        <v>42677</v>
      </c>
      <c r="T1003" s="181"/>
      <c r="U1003" s="181"/>
      <c r="V1003" s="193">
        <v>1469.41</v>
      </c>
      <c r="W1003" s="200">
        <v>0</v>
      </c>
      <c r="X1003" s="219" t="s">
        <v>254</v>
      </c>
      <c r="Y1003" s="205">
        <v>1469.41</v>
      </c>
      <c r="Z1003" s="200">
        <v>0</v>
      </c>
      <c r="AA1003" s="180" t="s">
        <v>39</v>
      </c>
      <c r="AB1003" s="209"/>
    </row>
    <row r="1004" spans="1:28" ht="15.75" customHeight="1" x14ac:dyDescent="0.2">
      <c r="A1004" s="208">
        <v>42659</v>
      </c>
      <c r="B1004" s="181"/>
      <c r="C1004" s="180" t="s">
        <v>2324</v>
      </c>
      <c r="D1004" s="167" t="s">
        <v>291</v>
      </c>
      <c r="E1004" s="167" t="s">
        <v>2325</v>
      </c>
      <c r="F1004" s="167" t="s">
        <v>2326</v>
      </c>
      <c r="G1004" s="135" t="s">
        <v>187</v>
      </c>
      <c r="H1004" s="180" t="s">
        <v>2327</v>
      </c>
      <c r="I1004" s="190">
        <v>42677</v>
      </c>
      <c r="J1004" s="180" t="s">
        <v>36</v>
      </c>
      <c r="K1004" s="221"/>
      <c r="L1004" s="181"/>
      <c r="M1004" s="180" t="s">
        <v>254</v>
      </c>
      <c r="N1004" s="180" t="s">
        <v>254</v>
      </c>
      <c r="O1004" s="167"/>
      <c r="P1004" s="167"/>
      <c r="Q1004" s="167"/>
      <c r="R1004" s="167"/>
      <c r="S1004" s="190">
        <v>42696</v>
      </c>
      <c r="T1004" s="181"/>
      <c r="U1004" s="181"/>
      <c r="V1004" s="193">
        <v>1798.87</v>
      </c>
      <c r="W1004" s="200">
        <v>0</v>
      </c>
      <c r="X1004" s="219"/>
      <c r="Y1004" s="205">
        <v>0</v>
      </c>
      <c r="Z1004" s="200">
        <v>0</v>
      </c>
      <c r="AA1004" s="180" t="s">
        <v>39</v>
      </c>
      <c r="AB1004" s="209"/>
    </row>
    <row r="1005" spans="1:28" ht="15.75" customHeight="1" x14ac:dyDescent="0.2">
      <c r="A1005" s="208">
        <v>42661</v>
      </c>
      <c r="B1005" s="181"/>
      <c r="C1005" s="180" t="s">
        <v>2328</v>
      </c>
      <c r="D1005" s="167" t="s">
        <v>304</v>
      </c>
      <c r="E1005" s="167" t="s">
        <v>384</v>
      </c>
      <c r="F1005" s="167" t="s">
        <v>385</v>
      </c>
      <c r="G1005" s="135" t="s">
        <v>187</v>
      </c>
      <c r="H1005" s="180" t="s">
        <v>2329</v>
      </c>
      <c r="I1005" s="190">
        <v>42720</v>
      </c>
      <c r="J1005" s="180" t="s">
        <v>31</v>
      </c>
      <c r="K1005" s="221"/>
      <c r="L1005" s="181"/>
      <c r="M1005" s="180" t="s">
        <v>37</v>
      </c>
      <c r="N1005" s="180" t="s">
        <v>2330</v>
      </c>
      <c r="O1005" s="167"/>
      <c r="P1005" s="167"/>
      <c r="Q1005" s="167"/>
      <c r="R1005" s="167"/>
      <c r="S1005" s="190">
        <v>42713</v>
      </c>
      <c r="T1005" s="181"/>
      <c r="U1005" s="181"/>
      <c r="V1005" s="193">
        <v>3780</v>
      </c>
      <c r="W1005" s="200">
        <v>0</v>
      </c>
      <c r="X1005" s="219" t="s">
        <v>254</v>
      </c>
      <c r="Y1005" s="205">
        <v>3780</v>
      </c>
      <c r="Z1005" s="200">
        <v>0</v>
      </c>
      <c r="AA1005" s="180" t="s">
        <v>39</v>
      </c>
      <c r="AB1005" s="209"/>
    </row>
    <row r="1006" spans="1:28" ht="15.75" customHeight="1" x14ac:dyDescent="0.2">
      <c r="A1006" s="208">
        <v>42661</v>
      </c>
      <c r="B1006" s="181"/>
      <c r="C1006" s="180" t="s">
        <v>2331</v>
      </c>
      <c r="D1006" s="163" t="s">
        <v>325</v>
      </c>
      <c r="E1006" s="167" t="s">
        <v>444</v>
      </c>
      <c r="F1006" s="167" t="s">
        <v>445</v>
      </c>
      <c r="G1006" s="135" t="s">
        <v>187</v>
      </c>
      <c r="H1006" s="180" t="s">
        <v>2332</v>
      </c>
      <c r="I1006" s="190">
        <v>42734</v>
      </c>
      <c r="J1006" s="180" t="s">
        <v>36</v>
      </c>
      <c r="K1006" s="221"/>
      <c r="L1006" s="181"/>
      <c r="M1006" s="180" t="s">
        <v>254</v>
      </c>
      <c r="N1006" s="180" t="s">
        <v>254</v>
      </c>
      <c r="O1006" s="167"/>
      <c r="P1006" s="167"/>
      <c r="Q1006" s="167"/>
      <c r="R1006" s="167"/>
      <c r="S1006" s="190">
        <v>42689</v>
      </c>
      <c r="T1006" s="181"/>
      <c r="U1006" s="181"/>
      <c r="V1006" s="193">
        <v>1491.75</v>
      </c>
      <c r="W1006" s="200">
        <v>0</v>
      </c>
      <c r="X1006" s="180" t="s">
        <v>4248</v>
      </c>
      <c r="Y1006" s="205">
        <v>0</v>
      </c>
      <c r="Z1006" s="200">
        <v>0</v>
      </c>
      <c r="AA1006" s="180" t="s">
        <v>40</v>
      </c>
      <c r="AB1006" s="209"/>
    </row>
    <row r="1007" spans="1:28" ht="15.75" customHeight="1" x14ac:dyDescent="0.2">
      <c r="A1007" s="208">
        <v>42667</v>
      </c>
      <c r="B1007" s="181"/>
      <c r="C1007" s="180" t="s">
        <v>2333</v>
      </c>
      <c r="D1007" s="167" t="s">
        <v>304</v>
      </c>
      <c r="E1007" s="167" t="s">
        <v>307</v>
      </c>
      <c r="F1007" s="167" t="s">
        <v>308</v>
      </c>
      <c r="G1007" s="135" t="s">
        <v>187</v>
      </c>
      <c r="H1007" s="180" t="s">
        <v>2334</v>
      </c>
      <c r="I1007" s="190">
        <v>42697</v>
      </c>
      <c r="J1007" s="180" t="s">
        <v>36</v>
      </c>
      <c r="K1007" s="221"/>
      <c r="L1007" s="181"/>
      <c r="M1007" s="180"/>
      <c r="N1007" s="180"/>
      <c r="O1007" s="167"/>
      <c r="P1007" s="167"/>
      <c r="Q1007" s="167"/>
      <c r="R1007" s="167"/>
      <c r="S1007" s="190">
        <v>42703</v>
      </c>
      <c r="T1007" s="181"/>
      <c r="U1007" s="181"/>
      <c r="V1007" s="193">
        <v>1158.3</v>
      </c>
      <c r="W1007" s="200">
        <v>0</v>
      </c>
      <c r="X1007" s="219" t="s">
        <v>254</v>
      </c>
      <c r="Y1007" s="205">
        <v>0</v>
      </c>
      <c r="Z1007" s="200">
        <v>0</v>
      </c>
      <c r="AA1007" s="180" t="s">
        <v>39</v>
      </c>
      <c r="AB1007" s="209"/>
    </row>
    <row r="1008" spans="1:28" ht="15.75" customHeight="1" x14ac:dyDescent="0.2">
      <c r="A1008" s="208">
        <v>42668</v>
      </c>
      <c r="B1008" s="181"/>
      <c r="C1008" s="180" t="s">
        <v>2343</v>
      </c>
      <c r="D1008" s="167" t="s">
        <v>291</v>
      </c>
      <c r="E1008" s="167" t="s">
        <v>2253</v>
      </c>
      <c r="F1008" s="167" t="s">
        <v>2254</v>
      </c>
      <c r="G1008" s="135" t="s">
        <v>187</v>
      </c>
      <c r="H1008" s="180" t="s">
        <v>2344</v>
      </c>
      <c r="I1008" s="190">
        <v>42709</v>
      </c>
      <c r="J1008" s="180" t="s">
        <v>36</v>
      </c>
      <c r="K1008" s="221"/>
      <c r="L1008" s="181"/>
      <c r="M1008" s="180"/>
      <c r="N1008" s="180"/>
      <c r="O1008" s="167"/>
      <c r="P1008" s="167"/>
      <c r="Q1008" s="167"/>
      <c r="R1008" s="167"/>
      <c r="S1008" s="190">
        <v>42723</v>
      </c>
      <c r="T1008" s="181"/>
      <c r="U1008" s="181"/>
      <c r="V1008" s="193">
        <v>1828.71</v>
      </c>
      <c r="W1008" s="200">
        <v>0</v>
      </c>
      <c r="X1008" s="178" t="s">
        <v>4246</v>
      </c>
      <c r="Y1008" s="205">
        <v>0</v>
      </c>
      <c r="Z1008" s="200">
        <v>0</v>
      </c>
      <c r="AA1008" s="180" t="s">
        <v>39</v>
      </c>
      <c r="AB1008" s="209"/>
    </row>
    <row r="1009" spans="1:28" ht="15.75" customHeight="1" x14ac:dyDescent="0.2">
      <c r="A1009" s="208">
        <v>42594</v>
      </c>
      <c r="B1009" s="181"/>
      <c r="C1009" s="180" t="s">
        <v>2357</v>
      </c>
      <c r="D1009" s="167" t="s">
        <v>288</v>
      </c>
      <c r="E1009" s="167" t="s">
        <v>2358</v>
      </c>
      <c r="F1009" s="167" t="s">
        <v>289</v>
      </c>
      <c r="G1009" s="135" t="s">
        <v>187</v>
      </c>
      <c r="H1009" s="180" t="s">
        <v>2359</v>
      </c>
      <c r="I1009" s="190">
        <v>42607</v>
      </c>
      <c r="J1009" s="180" t="s">
        <v>31</v>
      </c>
      <c r="K1009" s="221"/>
      <c r="L1009" s="181"/>
      <c r="M1009" s="180" t="s">
        <v>37</v>
      </c>
      <c r="N1009" s="180" t="s">
        <v>2360</v>
      </c>
      <c r="O1009" s="163"/>
      <c r="P1009" s="164"/>
      <c r="Q1009" s="167"/>
      <c r="R1009" s="167"/>
      <c r="S1009" s="190">
        <v>42677</v>
      </c>
      <c r="T1009" s="181"/>
      <c r="U1009" s="181"/>
      <c r="V1009" s="193">
        <v>1469.41</v>
      </c>
      <c r="W1009" s="200">
        <v>0</v>
      </c>
      <c r="X1009" s="219" t="s">
        <v>254</v>
      </c>
      <c r="Y1009" s="205">
        <v>1469.41</v>
      </c>
      <c r="Z1009" s="200">
        <v>0</v>
      </c>
      <c r="AA1009" s="180" t="s">
        <v>39</v>
      </c>
      <c r="AB1009" s="209"/>
    </row>
    <row r="1010" spans="1:28" ht="15.75" customHeight="1" x14ac:dyDescent="0.2">
      <c r="A1010" s="208">
        <v>42669</v>
      </c>
      <c r="B1010" s="181"/>
      <c r="C1010" s="180" t="s">
        <v>2367</v>
      </c>
      <c r="D1010" s="167" t="s">
        <v>291</v>
      </c>
      <c r="E1010" s="167" t="s">
        <v>1920</v>
      </c>
      <c r="F1010" s="167" t="s">
        <v>1921</v>
      </c>
      <c r="G1010" s="135" t="s">
        <v>187</v>
      </c>
      <c r="H1010" s="180" t="s">
        <v>2368</v>
      </c>
      <c r="I1010" s="190">
        <v>42682</v>
      </c>
      <c r="J1010" s="180" t="s">
        <v>36</v>
      </c>
      <c r="K1010" s="221"/>
      <c r="L1010" s="181"/>
      <c r="M1010" s="180" t="s">
        <v>254</v>
      </c>
      <c r="N1010" s="180" t="s">
        <v>254</v>
      </c>
      <c r="O1010" s="167"/>
      <c r="P1010" s="167"/>
      <c r="Q1010" s="167"/>
      <c r="R1010" s="167"/>
      <c r="S1010" s="190">
        <v>42682</v>
      </c>
      <c r="T1010" s="181"/>
      <c r="U1010" s="181"/>
      <c r="V1010" s="193">
        <v>1614.89</v>
      </c>
      <c r="W1010" s="200">
        <v>0</v>
      </c>
      <c r="X1010" s="178" t="s">
        <v>4246</v>
      </c>
      <c r="Y1010" s="205">
        <v>0</v>
      </c>
      <c r="Z1010" s="200">
        <v>0</v>
      </c>
      <c r="AA1010" s="180" t="s">
        <v>39</v>
      </c>
      <c r="AB1010" s="209"/>
    </row>
    <row r="1011" spans="1:28" ht="15.75" customHeight="1" x14ac:dyDescent="0.2">
      <c r="A1011" s="208">
        <v>42661</v>
      </c>
      <c r="B1011" s="181"/>
      <c r="C1011" s="180" t="s">
        <v>4251</v>
      </c>
      <c r="D1011" s="163" t="s">
        <v>325</v>
      </c>
      <c r="E1011" s="167" t="s">
        <v>342</v>
      </c>
      <c r="F1011" s="167" t="s">
        <v>343</v>
      </c>
      <c r="G1011" s="135" t="s">
        <v>187</v>
      </c>
      <c r="H1011" s="180" t="s">
        <v>2369</v>
      </c>
      <c r="I1011" s="190">
        <v>42753</v>
      </c>
      <c r="J1011" s="180" t="s">
        <v>36</v>
      </c>
      <c r="K1011" s="221"/>
      <c r="L1011" s="181"/>
      <c r="M1011" s="180"/>
      <c r="N1011" s="180"/>
      <c r="O1011" s="167"/>
      <c r="P1011" s="167"/>
      <c r="Q1011" s="167"/>
      <c r="R1011" s="167"/>
      <c r="S1011" s="190">
        <v>42716</v>
      </c>
      <c r="T1011" s="181"/>
      <c r="U1011" s="181"/>
      <c r="V1011" s="193">
        <v>1579.5</v>
      </c>
      <c r="W1011" s="200">
        <v>0</v>
      </c>
      <c r="X1011" s="180" t="s">
        <v>4248</v>
      </c>
      <c r="Y1011" s="205">
        <v>0</v>
      </c>
      <c r="Z1011" s="200">
        <v>0</v>
      </c>
      <c r="AA1011" s="180" t="s">
        <v>39</v>
      </c>
      <c r="AB1011" s="209"/>
    </row>
    <row r="1012" spans="1:28" ht="15.75" customHeight="1" x14ac:dyDescent="0.2">
      <c r="A1012" s="208">
        <v>42655</v>
      </c>
      <c r="B1012" s="181"/>
      <c r="C1012" s="180" t="s">
        <v>2380</v>
      </c>
      <c r="D1012" s="167" t="s">
        <v>249</v>
      </c>
      <c r="E1012" s="167" t="s">
        <v>2281</v>
      </c>
      <c r="F1012" s="167" t="s">
        <v>2282</v>
      </c>
      <c r="G1012" s="135" t="s">
        <v>187</v>
      </c>
      <c r="H1012" s="180" t="s">
        <v>2381</v>
      </c>
      <c r="I1012" s="190">
        <v>42683</v>
      </c>
      <c r="J1012" s="180" t="s">
        <v>31</v>
      </c>
      <c r="K1012" s="221"/>
      <c r="L1012" s="181"/>
      <c r="M1012" s="180" t="s">
        <v>37</v>
      </c>
      <c r="N1012" s="180" t="s">
        <v>330</v>
      </c>
      <c r="O1012" s="167"/>
      <c r="P1012" s="167"/>
      <c r="Q1012" s="167"/>
      <c r="R1012" s="167"/>
      <c r="S1012" s="190">
        <v>42682</v>
      </c>
      <c r="T1012" s="181"/>
      <c r="U1012" s="181"/>
      <c r="V1012" s="193">
        <v>4858.84</v>
      </c>
      <c r="W1012" s="200">
        <v>0</v>
      </c>
      <c r="X1012" s="219" t="s">
        <v>254</v>
      </c>
      <c r="Y1012" s="205">
        <v>4858.84</v>
      </c>
      <c r="Z1012" s="200">
        <v>0</v>
      </c>
      <c r="AA1012" s="180" t="s">
        <v>39</v>
      </c>
      <c r="AB1012" s="209"/>
    </row>
    <row r="1013" spans="1:28" ht="15.75" customHeight="1" x14ac:dyDescent="0.2">
      <c r="A1013" s="208">
        <v>42667</v>
      </c>
      <c r="B1013" s="181"/>
      <c r="C1013" s="180" t="s">
        <v>2385</v>
      </c>
      <c r="D1013" s="167" t="s">
        <v>284</v>
      </c>
      <c r="E1013" s="167" t="s">
        <v>311</v>
      </c>
      <c r="F1013" s="167" t="s">
        <v>312</v>
      </c>
      <c r="G1013" s="135" t="s">
        <v>187</v>
      </c>
      <c r="H1013" s="180" t="s">
        <v>2386</v>
      </c>
      <c r="I1013" s="190">
        <v>42706</v>
      </c>
      <c r="J1013" s="180" t="s">
        <v>36</v>
      </c>
      <c r="K1013" s="221"/>
      <c r="L1013" s="181"/>
      <c r="M1013" s="180"/>
      <c r="N1013" s="180"/>
      <c r="O1013" s="167"/>
      <c r="P1013" s="167"/>
      <c r="Q1013" s="167"/>
      <c r="R1013" s="167"/>
      <c r="S1013" s="190">
        <v>42723</v>
      </c>
      <c r="T1013" s="181"/>
      <c r="U1013" s="181"/>
      <c r="V1013" s="193">
        <v>1521</v>
      </c>
      <c r="W1013" s="200">
        <v>0</v>
      </c>
      <c r="X1013" s="219" t="s">
        <v>254</v>
      </c>
      <c r="Y1013" s="205">
        <v>0</v>
      </c>
      <c r="Z1013" s="200">
        <v>0</v>
      </c>
      <c r="AA1013" s="180" t="s">
        <v>39</v>
      </c>
      <c r="AB1013" s="209"/>
    </row>
    <row r="1014" spans="1:28" ht="15.75" customHeight="1" x14ac:dyDescent="0.2">
      <c r="A1014" s="208">
        <v>42669</v>
      </c>
      <c r="B1014" s="181"/>
      <c r="C1014" s="180" t="s">
        <v>2387</v>
      </c>
      <c r="D1014" s="163" t="s">
        <v>315</v>
      </c>
      <c r="E1014" s="167" t="s">
        <v>316</v>
      </c>
      <c r="F1014" s="167" t="s">
        <v>317</v>
      </c>
      <c r="G1014" s="135" t="s">
        <v>187</v>
      </c>
      <c r="H1014" s="180" t="s">
        <v>2388</v>
      </c>
      <c r="I1014" s="190">
        <v>42685</v>
      </c>
      <c r="J1014" s="180" t="s">
        <v>31</v>
      </c>
      <c r="K1014" s="221"/>
      <c r="L1014" s="181"/>
      <c r="M1014" s="180" t="s">
        <v>37</v>
      </c>
      <c r="N1014" s="180" t="s">
        <v>480</v>
      </c>
      <c r="O1014" s="163"/>
      <c r="P1014" s="164"/>
      <c r="Q1014" s="167"/>
      <c r="R1014" s="167"/>
      <c r="S1014" s="190">
        <v>42688</v>
      </c>
      <c r="T1014" s="181"/>
      <c r="U1014" s="181"/>
      <c r="V1014" s="193">
        <v>1048.42</v>
      </c>
      <c r="W1014" s="200">
        <v>0</v>
      </c>
      <c r="X1014" s="219" t="s">
        <v>254</v>
      </c>
      <c r="Y1014" s="205">
        <v>1048.42</v>
      </c>
      <c r="Z1014" s="200">
        <v>0</v>
      </c>
      <c r="AA1014" s="180" t="s">
        <v>39</v>
      </c>
      <c r="AB1014" s="209"/>
    </row>
    <row r="1015" spans="1:28" ht="15.75" customHeight="1" x14ac:dyDescent="0.2">
      <c r="A1015" s="208">
        <v>42671</v>
      </c>
      <c r="B1015" s="181"/>
      <c r="C1015" s="180" t="s">
        <v>2389</v>
      </c>
      <c r="D1015" s="167" t="s">
        <v>390</v>
      </c>
      <c r="E1015" s="167" t="s">
        <v>2390</v>
      </c>
      <c r="F1015" s="167" t="s">
        <v>2391</v>
      </c>
      <c r="G1015" s="135" t="s">
        <v>187</v>
      </c>
      <c r="H1015" s="180" t="s">
        <v>2392</v>
      </c>
      <c r="I1015" s="190">
        <v>42677</v>
      </c>
      <c r="J1015" s="180" t="s">
        <v>36</v>
      </c>
      <c r="K1015" s="221"/>
      <c r="L1015" s="181"/>
      <c r="M1015" s="180" t="s">
        <v>254</v>
      </c>
      <c r="N1015" s="180" t="s">
        <v>254</v>
      </c>
      <c r="O1015" s="167"/>
      <c r="P1015" s="167"/>
      <c r="Q1015" s="167"/>
      <c r="R1015" s="167"/>
      <c r="S1015" s="190">
        <v>42688</v>
      </c>
      <c r="T1015" s="181"/>
      <c r="U1015" s="181"/>
      <c r="V1015" s="193">
        <v>1453.66</v>
      </c>
      <c r="W1015" s="200">
        <v>0</v>
      </c>
      <c r="X1015" s="219" t="s">
        <v>254</v>
      </c>
      <c r="Y1015" s="205">
        <v>0</v>
      </c>
      <c r="Z1015" s="200">
        <v>0</v>
      </c>
      <c r="AA1015" s="180" t="s">
        <v>39</v>
      </c>
      <c r="AB1015" s="209"/>
    </row>
    <row r="1016" spans="1:28" ht="15.75" customHeight="1" x14ac:dyDescent="0.2">
      <c r="A1016" s="208">
        <v>42644</v>
      </c>
      <c r="B1016" s="181"/>
      <c r="C1016" s="180" t="s">
        <v>2397</v>
      </c>
      <c r="D1016" s="167" t="s">
        <v>285</v>
      </c>
      <c r="E1016" s="167" t="s">
        <v>1011</v>
      </c>
      <c r="F1016" s="167" t="s">
        <v>2398</v>
      </c>
      <c r="G1016" s="135" t="s">
        <v>187</v>
      </c>
      <c r="H1016" s="180" t="s">
        <v>2399</v>
      </c>
      <c r="I1016" s="190">
        <v>42653</v>
      </c>
      <c r="J1016" s="180" t="s">
        <v>31</v>
      </c>
      <c r="K1016" s="221"/>
      <c r="L1016" s="181"/>
      <c r="M1016" s="180" t="s">
        <v>37</v>
      </c>
      <c r="N1016" s="180" t="s">
        <v>2400</v>
      </c>
      <c r="O1016" s="163"/>
      <c r="P1016" s="164"/>
      <c r="Q1016" s="167"/>
      <c r="R1016" s="167"/>
      <c r="S1016" s="190">
        <v>42691</v>
      </c>
      <c r="T1016" s="181"/>
      <c r="U1016" s="181"/>
      <c r="V1016" s="193">
        <v>2408.06</v>
      </c>
      <c r="W1016" s="200">
        <v>0</v>
      </c>
      <c r="X1016" s="219"/>
      <c r="Y1016" s="205">
        <v>2408.06</v>
      </c>
      <c r="Z1016" s="200">
        <v>0</v>
      </c>
      <c r="AA1016" s="180" t="s">
        <v>1918</v>
      </c>
      <c r="AB1016" s="209"/>
    </row>
    <row r="1017" spans="1:28" ht="15.75" customHeight="1" x14ac:dyDescent="0.2">
      <c r="A1017" s="208">
        <v>42670</v>
      </c>
      <c r="B1017" s="181"/>
      <c r="C1017" s="180" t="s">
        <v>2408</v>
      </c>
      <c r="D1017" s="167" t="s">
        <v>1165</v>
      </c>
      <c r="E1017" s="167" t="s">
        <v>1166</v>
      </c>
      <c r="F1017" s="167" t="s">
        <v>1167</v>
      </c>
      <c r="G1017" s="135" t="s">
        <v>187</v>
      </c>
      <c r="H1017" s="180" t="s">
        <v>2409</v>
      </c>
      <c r="I1017" s="190">
        <v>42704</v>
      </c>
      <c r="J1017" s="180" t="s">
        <v>31</v>
      </c>
      <c r="K1017" s="221"/>
      <c r="L1017" s="181"/>
      <c r="M1017" s="180" t="s">
        <v>2410</v>
      </c>
      <c r="N1017" s="180" t="s">
        <v>2411</v>
      </c>
      <c r="O1017" s="167" t="s">
        <v>37</v>
      </c>
      <c r="P1017" s="167" t="s">
        <v>271</v>
      </c>
      <c r="Q1017" s="167"/>
      <c r="R1017" s="167"/>
      <c r="S1017" s="190">
        <v>42703</v>
      </c>
      <c r="T1017" s="181"/>
      <c r="U1017" s="181"/>
      <c r="V1017" s="193">
        <v>4521.26</v>
      </c>
      <c r="W1017" s="200">
        <v>0</v>
      </c>
      <c r="X1017" s="219" t="s">
        <v>254</v>
      </c>
      <c r="Y1017" s="205">
        <v>4521.26</v>
      </c>
      <c r="Z1017" s="200">
        <v>0</v>
      </c>
      <c r="AA1017" s="180" t="s">
        <v>39</v>
      </c>
      <c r="AB1017" s="209"/>
    </row>
    <row r="1018" spans="1:28" ht="15.75" customHeight="1" x14ac:dyDescent="0.2">
      <c r="A1018" s="208">
        <v>42670</v>
      </c>
      <c r="B1018" s="181"/>
      <c r="C1018" s="180" t="s">
        <v>2414</v>
      </c>
      <c r="D1018" s="167" t="s">
        <v>714</v>
      </c>
      <c r="E1018" s="167" t="s">
        <v>2415</v>
      </c>
      <c r="F1018" s="167" t="s">
        <v>2416</v>
      </c>
      <c r="G1018" s="135" t="s">
        <v>187</v>
      </c>
      <c r="H1018" s="180" t="s">
        <v>2417</v>
      </c>
      <c r="I1018" s="190">
        <v>42690</v>
      </c>
      <c r="J1018" s="180" t="s">
        <v>36</v>
      </c>
      <c r="K1018" s="221"/>
      <c r="L1018" s="181"/>
      <c r="M1018" s="180" t="s">
        <v>254</v>
      </c>
      <c r="N1018" s="180" t="s">
        <v>254</v>
      </c>
      <c r="O1018" s="167"/>
      <c r="P1018" s="167"/>
      <c r="Q1018" s="167"/>
      <c r="R1018" s="167"/>
      <c r="S1018" s="190">
        <v>42683</v>
      </c>
      <c r="T1018" s="181"/>
      <c r="U1018" s="181"/>
      <c r="V1018" s="193">
        <v>1420.96</v>
      </c>
      <c r="W1018" s="200">
        <v>0</v>
      </c>
      <c r="X1018" s="178" t="s">
        <v>4246</v>
      </c>
      <c r="Y1018" s="205">
        <v>0</v>
      </c>
      <c r="Z1018" s="200">
        <v>0</v>
      </c>
      <c r="AA1018" s="180" t="s">
        <v>39</v>
      </c>
      <c r="AB1018" s="209"/>
    </row>
    <row r="1019" spans="1:28" ht="15.75" customHeight="1" x14ac:dyDescent="0.2">
      <c r="A1019" s="208">
        <v>42674</v>
      </c>
      <c r="B1019" s="181"/>
      <c r="C1019" s="180" t="s">
        <v>2425</v>
      </c>
      <c r="D1019" s="167" t="s">
        <v>291</v>
      </c>
      <c r="E1019" s="167" t="s">
        <v>1920</v>
      </c>
      <c r="F1019" s="167" t="s">
        <v>1921</v>
      </c>
      <c r="G1019" s="135" t="s">
        <v>187</v>
      </c>
      <c r="H1019" s="180" t="s">
        <v>2426</v>
      </c>
      <c r="I1019" s="190">
        <v>42703</v>
      </c>
      <c r="J1019" s="180" t="s">
        <v>36</v>
      </c>
      <c r="K1019" s="221"/>
      <c r="L1019" s="181"/>
      <c r="M1019" s="180"/>
      <c r="N1019" s="180"/>
      <c r="O1019" s="167"/>
      <c r="P1019" s="167"/>
      <c r="Q1019" s="167"/>
      <c r="R1019" s="167"/>
      <c r="S1019" s="190">
        <v>42692</v>
      </c>
      <c r="T1019" s="181"/>
      <c r="U1019" s="181"/>
      <c r="V1019" s="193">
        <v>1614.89</v>
      </c>
      <c r="W1019" s="200">
        <v>0</v>
      </c>
      <c r="X1019" s="178" t="s">
        <v>4246</v>
      </c>
      <c r="Y1019" s="205">
        <v>0</v>
      </c>
      <c r="Z1019" s="200">
        <v>0</v>
      </c>
      <c r="AA1019" s="180" t="s">
        <v>39</v>
      </c>
      <c r="AB1019" s="209"/>
    </row>
    <row r="1020" spans="1:28" ht="15.75" customHeight="1" x14ac:dyDescent="0.2">
      <c r="A1020" s="208">
        <v>42674</v>
      </c>
      <c r="B1020" s="181"/>
      <c r="C1020" s="180" t="s">
        <v>2427</v>
      </c>
      <c r="D1020" s="167" t="s">
        <v>1146</v>
      </c>
      <c r="E1020" s="167" t="s">
        <v>1147</v>
      </c>
      <c r="F1020" s="167" t="s">
        <v>1148</v>
      </c>
      <c r="G1020" s="135" t="s">
        <v>187</v>
      </c>
      <c r="H1020" s="180" t="s">
        <v>2428</v>
      </c>
      <c r="I1020" s="190">
        <v>42698</v>
      </c>
      <c r="J1020" s="180" t="s">
        <v>36</v>
      </c>
      <c r="K1020" s="221"/>
      <c r="L1020" s="181"/>
      <c r="M1020" s="180"/>
      <c r="N1020" s="180"/>
      <c r="O1020" s="167"/>
      <c r="P1020" s="167"/>
      <c r="Q1020" s="167"/>
      <c r="R1020" s="167"/>
      <c r="S1020" s="190">
        <v>42685</v>
      </c>
      <c r="T1020" s="181"/>
      <c r="U1020" s="181"/>
      <c r="V1020" s="193">
        <v>980</v>
      </c>
      <c r="W1020" s="200">
        <v>0</v>
      </c>
      <c r="X1020" s="219" t="s">
        <v>254</v>
      </c>
      <c r="Y1020" s="205">
        <v>0</v>
      </c>
      <c r="Z1020" s="200">
        <v>0</v>
      </c>
      <c r="AA1020" s="180" t="s">
        <v>39</v>
      </c>
      <c r="AB1020" s="209"/>
    </row>
    <row r="1021" spans="1:28" ht="15.75" customHeight="1" x14ac:dyDescent="0.2">
      <c r="A1021" s="208">
        <v>42667</v>
      </c>
      <c r="B1021" s="181"/>
      <c r="C1021" s="180" t="s">
        <v>2437</v>
      </c>
      <c r="D1021" s="167" t="s">
        <v>304</v>
      </c>
      <c r="E1021" s="167" t="s">
        <v>384</v>
      </c>
      <c r="F1021" s="167" t="s">
        <v>385</v>
      </c>
      <c r="G1021" s="135" t="s">
        <v>187</v>
      </c>
      <c r="H1021" s="180" t="s">
        <v>2438</v>
      </c>
      <c r="I1021" s="190">
        <v>42725</v>
      </c>
      <c r="J1021" s="180" t="s">
        <v>36</v>
      </c>
      <c r="K1021" s="221"/>
      <c r="L1021" s="181"/>
      <c r="M1021" s="180" t="s">
        <v>254</v>
      </c>
      <c r="N1021" s="180" t="s">
        <v>254</v>
      </c>
      <c r="O1021" s="167"/>
      <c r="P1021" s="167"/>
      <c r="Q1021" s="167"/>
      <c r="R1021" s="167"/>
      <c r="S1021" s="190">
        <v>42709</v>
      </c>
      <c r="T1021" s="181"/>
      <c r="U1021" s="181"/>
      <c r="V1021" s="193">
        <v>3685.5</v>
      </c>
      <c r="W1021" s="200">
        <v>0</v>
      </c>
      <c r="X1021" s="219" t="s">
        <v>254</v>
      </c>
      <c r="Y1021" s="205">
        <v>0</v>
      </c>
      <c r="Z1021" s="200">
        <v>0</v>
      </c>
      <c r="AA1021" s="180" t="s">
        <v>39</v>
      </c>
      <c r="AB1021" s="209"/>
    </row>
    <row r="1022" spans="1:28" ht="15.75" customHeight="1" x14ac:dyDescent="0.2">
      <c r="A1022" s="208">
        <v>42668</v>
      </c>
      <c r="B1022" s="181"/>
      <c r="C1022" s="180" t="s">
        <v>2439</v>
      </c>
      <c r="D1022" s="163" t="s">
        <v>325</v>
      </c>
      <c r="E1022" s="167" t="s">
        <v>342</v>
      </c>
      <c r="F1022" s="167" t="s">
        <v>343</v>
      </c>
      <c r="G1022" s="135" t="s">
        <v>187</v>
      </c>
      <c r="H1022" s="180" t="s">
        <v>2440</v>
      </c>
      <c r="I1022" s="190">
        <v>42725</v>
      </c>
      <c r="J1022" s="180" t="s">
        <v>36</v>
      </c>
      <c r="K1022" s="221"/>
      <c r="L1022" s="181"/>
      <c r="M1022" s="180" t="s">
        <v>254</v>
      </c>
      <c r="N1022" s="180" t="s">
        <v>254</v>
      </c>
      <c r="O1022" s="167"/>
      <c r="P1022" s="167"/>
      <c r="Q1022" s="167"/>
      <c r="R1022" s="167"/>
      <c r="S1022" s="190">
        <v>42688</v>
      </c>
      <c r="T1022" s="181"/>
      <c r="U1022" s="181"/>
      <c r="V1022" s="193">
        <v>1184.6199999999999</v>
      </c>
      <c r="W1022" s="200">
        <v>0</v>
      </c>
      <c r="X1022" s="180" t="s">
        <v>4248</v>
      </c>
      <c r="Y1022" s="205">
        <v>0</v>
      </c>
      <c r="Z1022" s="200">
        <v>0</v>
      </c>
      <c r="AA1022" s="180" t="s">
        <v>39</v>
      </c>
      <c r="AB1022" s="209"/>
    </row>
    <row r="1023" spans="1:28" ht="15.75" customHeight="1" x14ac:dyDescent="0.2">
      <c r="A1023" s="208">
        <v>42669</v>
      </c>
      <c r="B1023" s="181"/>
      <c r="C1023" s="180" t="s">
        <v>2441</v>
      </c>
      <c r="D1023" s="163" t="s">
        <v>325</v>
      </c>
      <c r="E1023" s="167" t="s">
        <v>2442</v>
      </c>
      <c r="F1023" s="167" t="s">
        <v>2443</v>
      </c>
      <c r="G1023" s="135" t="s">
        <v>187</v>
      </c>
      <c r="H1023" s="180" t="s">
        <v>2444</v>
      </c>
      <c r="I1023" s="190">
        <v>42739</v>
      </c>
      <c r="J1023" s="180" t="s">
        <v>36</v>
      </c>
      <c r="K1023" s="221"/>
      <c r="L1023" s="181"/>
      <c r="M1023" s="180" t="s">
        <v>254</v>
      </c>
      <c r="N1023" s="180" t="s">
        <v>254</v>
      </c>
      <c r="O1023" s="167"/>
      <c r="P1023" s="167"/>
      <c r="Q1023" s="167"/>
      <c r="R1023" s="167"/>
      <c r="S1023" s="190">
        <v>42703</v>
      </c>
      <c r="T1023" s="181"/>
      <c r="U1023" s="181"/>
      <c r="V1023" s="193">
        <v>1491.75</v>
      </c>
      <c r="W1023" s="200">
        <v>0</v>
      </c>
      <c r="X1023" s="219" t="s">
        <v>254</v>
      </c>
      <c r="Y1023" s="205">
        <v>0</v>
      </c>
      <c r="Z1023" s="200">
        <v>0</v>
      </c>
      <c r="AA1023" s="180" t="s">
        <v>39</v>
      </c>
      <c r="AB1023" s="209"/>
    </row>
    <row r="1024" spans="1:28" ht="15.75" customHeight="1" x14ac:dyDescent="0.2">
      <c r="A1024" s="208">
        <v>42619</v>
      </c>
      <c r="B1024" s="181"/>
      <c r="C1024" s="180" t="s">
        <v>2445</v>
      </c>
      <c r="D1024" s="167" t="s">
        <v>588</v>
      </c>
      <c r="E1024" s="167" t="s">
        <v>2157</v>
      </c>
      <c r="F1024" s="167" t="s">
        <v>2446</v>
      </c>
      <c r="G1024" s="135" t="s">
        <v>187</v>
      </c>
      <c r="H1024" s="180" t="s">
        <v>2447</v>
      </c>
      <c r="I1024" s="190">
        <v>42656</v>
      </c>
      <c r="J1024" s="180" t="s">
        <v>31</v>
      </c>
      <c r="K1024" s="221"/>
      <c r="L1024" s="181"/>
      <c r="M1024" s="180" t="s">
        <v>37</v>
      </c>
      <c r="N1024" s="180"/>
      <c r="O1024" s="163"/>
      <c r="P1024" s="164"/>
      <c r="Q1024" s="167"/>
      <c r="R1024" s="167"/>
      <c r="S1024" s="190">
        <v>42682</v>
      </c>
      <c r="T1024" s="181"/>
      <c r="U1024" s="181"/>
      <c r="V1024" s="193">
        <v>2915.3</v>
      </c>
      <c r="W1024" s="200">
        <v>0</v>
      </c>
      <c r="X1024" s="219" t="s">
        <v>254</v>
      </c>
      <c r="Y1024" s="205">
        <v>2915.3</v>
      </c>
      <c r="Z1024" s="200">
        <v>0</v>
      </c>
      <c r="AA1024" s="180" t="s">
        <v>39</v>
      </c>
      <c r="AB1024" s="209"/>
    </row>
    <row r="1025" spans="1:28" ht="15.75" customHeight="1" x14ac:dyDescent="0.2">
      <c r="A1025" s="208">
        <v>42676</v>
      </c>
      <c r="B1025" s="181"/>
      <c r="C1025" s="180" t="s">
        <v>2448</v>
      </c>
      <c r="D1025" s="167" t="s">
        <v>291</v>
      </c>
      <c r="E1025" s="167" t="s">
        <v>2449</v>
      </c>
      <c r="F1025" s="167" t="s">
        <v>2450</v>
      </c>
      <c r="G1025" s="135" t="s">
        <v>187</v>
      </c>
      <c r="H1025" s="180" t="s">
        <v>2451</v>
      </c>
      <c r="I1025" s="190">
        <v>42717</v>
      </c>
      <c r="J1025" s="180" t="s">
        <v>36</v>
      </c>
      <c r="K1025" s="221"/>
      <c r="L1025" s="181"/>
      <c r="M1025" s="180"/>
      <c r="N1025" s="180"/>
      <c r="O1025" s="167"/>
      <c r="P1025" s="167"/>
      <c r="Q1025" s="167"/>
      <c r="R1025" s="167"/>
      <c r="S1025" s="190">
        <v>42682</v>
      </c>
      <c r="T1025" s="181"/>
      <c r="U1025" s="181"/>
      <c r="V1025" s="193">
        <v>1948.05</v>
      </c>
      <c r="W1025" s="200">
        <v>0</v>
      </c>
      <c r="X1025" s="178" t="s">
        <v>4246</v>
      </c>
      <c r="Y1025" s="205">
        <v>0</v>
      </c>
      <c r="Z1025" s="200">
        <v>0</v>
      </c>
      <c r="AA1025" s="180" t="s">
        <v>39</v>
      </c>
      <c r="AB1025" s="209"/>
    </row>
    <row r="1026" spans="1:28" ht="15.75" customHeight="1" x14ac:dyDescent="0.2">
      <c r="A1026" s="208">
        <v>42625</v>
      </c>
      <c r="B1026" s="181"/>
      <c r="C1026" s="180" t="s">
        <v>2463</v>
      </c>
      <c r="D1026" s="167" t="s">
        <v>588</v>
      </c>
      <c r="E1026" s="167" t="s">
        <v>2464</v>
      </c>
      <c r="F1026" s="167" t="s">
        <v>2465</v>
      </c>
      <c r="G1026" s="135" t="s">
        <v>187</v>
      </c>
      <c r="H1026" s="180" t="s">
        <v>2466</v>
      </c>
      <c r="I1026" s="190">
        <v>42635</v>
      </c>
      <c r="J1026" s="180" t="s">
        <v>31</v>
      </c>
      <c r="K1026" s="221"/>
      <c r="L1026" s="181"/>
      <c r="M1026" s="180" t="s">
        <v>37</v>
      </c>
      <c r="N1026" s="180" t="s">
        <v>487</v>
      </c>
      <c r="O1026" s="167"/>
      <c r="P1026" s="167"/>
      <c r="Q1026" s="167"/>
      <c r="R1026" s="167"/>
      <c r="S1026" s="190">
        <v>42689</v>
      </c>
      <c r="T1026" s="181"/>
      <c r="U1026" s="181"/>
      <c r="V1026" s="193">
        <v>1068.95</v>
      </c>
      <c r="W1026" s="200">
        <v>0</v>
      </c>
      <c r="X1026" s="219" t="s">
        <v>254</v>
      </c>
      <c r="Y1026" s="205">
        <v>1068.95</v>
      </c>
      <c r="Z1026" s="200">
        <v>0</v>
      </c>
      <c r="AA1026" s="180" t="s">
        <v>39</v>
      </c>
      <c r="AB1026" s="209"/>
    </row>
    <row r="1027" spans="1:28" ht="15.75" customHeight="1" x14ac:dyDescent="0.2">
      <c r="A1027" s="208">
        <v>42657</v>
      </c>
      <c r="B1027" s="181"/>
      <c r="C1027" s="180" t="s">
        <v>2473</v>
      </c>
      <c r="D1027" s="167" t="s">
        <v>291</v>
      </c>
      <c r="E1027" s="167" t="s">
        <v>872</v>
      </c>
      <c r="F1027" s="167" t="s">
        <v>873</v>
      </c>
      <c r="G1027" s="135" t="s">
        <v>187</v>
      </c>
      <c r="H1027" s="180" t="s">
        <v>2474</v>
      </c>
      <c r="I1027" s="190">
        <v>42739</v>
      </c>
      <c r="J1027" s="180" t="s">
        <v>36</v>
      </c>
      <c r="K1027" s="221"/>
      <c r="L1027" s="181"/>
      <c r="M1027" s="180" t="s">
        <v>254</v>
      </c>
      <c r="N1027" s="180" t="s">
        <v>254</v>
      </c>
      <c r="O1027" s="167"/>
      <c r="P1027" s="167"/>
      <c r="Q1027" s="167"/>
      <c r="R1027" s="167"/>
      <c r="S1027" s="190">
        <v>42711</v>
      </c>
      <c r="T1027" s="181"/>
      <c r="U1027" s="181"/>
      <c r="V1027" s="193">
        <v>1420.96</v>
      </c>
      <c r="W1027" s="200">
        <v>0</v>
      </c>
      <c r="X1027" s="178" t="s">
        <v>4246</v>
      </c>
      <c r="Y1027" s="205">
        <v>0</v>
      </c>
      <c r="Z1027" s="200">
        <v>0</v>
      </c>
      <c r="AA1027" s="180" t="s">
        <v>39</v>
      </c>
      <c r="AB1027" s="209"/>
    </row>
    <row r="1028" spans="1:28" ht="15.75" customHeight="1" x14ac:dyDescent="0.2">
      <c r="A1028" s="208">
        <v>42678</v>
      </c>
      <c r="B1028" s="181"/>
      <c r="C1028" s="180" t="s">
        <v>2767</v>
      </c>
      <c r="D1028" s="163" t="s">
        <v>467</v>
      </c>
      <c r="E1028" s="163" t="s">
        <v>2768</v>
      </c>
      <c r="F1028" s="163" t="s">
        <v>2769</v>
      </c>
      <c r="G1028" s="135" t="s">
        <v>187</v>
      </c>
      <c r="H1028" s="180" t="s">
        <v>2770</v>
      </c>
      <c r="I1028" s="190">
        <v>42678</v>
      </c>
      <c r="J1028" s="180" t="s">
        <v>160</v>
      </c>
      <c r="K1028" s="221"/>
      <c r="L1028" s="181"/>
      <c r="M1028" s="180"/>
      <c r="N1028" s="180"/>
      <c r="O1028" s="163"/>
      <c r="P1028" s="164"/>
      <c r="Q1028" s="163"/>
      <c r="R1028" s="164"/>
      <c r="S1028" s="190">
        <v>42689</v>
      </c>
      <c r="T1028" s="181"/>
      <c r="U1028" s="181"/>
      <c r="V1028" s="193">
        <v>0</v>
      </c>
      <c r="W1028" s="200">
        <v>0</v>
      </c>
      <c r="X1028" s="219" t="s">
        <v>2740</v>
      </c>
      <c r="Y1028" s="205">
        <v>0</v>
      </c>
      <c r="Z1028" s="200">
        <v>0</v>
      </c>
      <c r="AA1028" s="180" t="s">
        <v>39</v>
      </c>
      <c r="AB1028" s="209"/>
    </row>
    <row r="1029" spans="1:28" ht="15.75" customHeight="1" x14ac:dyDescent="0.2">
      <c r="A1029" s="208">
        <v>42675</v>
      </c>
      <c r="B1029" s="181"/>
      <c r="C1029" s="180" t="s">
        <v>2771</v>
      </c>
      <c r="D1029" s="163" t="s">
        <v>467</v>
      </c>
      <c r="E1029" s="163" t="s">
        <v>2764</v>
      </c>
      <c r="F1029" s="163" t="s">
        <v>2765</v>
      </c>
      <c r="G1029" s="135" t="s">
        <v>187</v>
      </c>
      <c r="H1029" s="180" t="s">
        <v>2772</v>
      </c>
      <c r="I1029" s="190">
        <v>42684</v>
      </c>
      <c r="J1029" s="180" t="s">
        <v>160</v>
      </c>
      <c r="K1029" s="221"/>
      <c r="L1029" s="181"/>
      <c r="M1029" s="180"/>
      <c r="N1029" s="180"/>
      <c r="O1029" s="163"/>
      <c r="P1029" s="164"/>
      <c r="Q1029" s="163"/>
      <c r="R1029" s="164"/>
      <c r="S1029" s="190">
        <v>42681</v>
      </c>
      <c r="T1029" s="181"/>
      <c r="U1029" s="181"/>
      <c r="V1029" s="193">
        <v>0</v>
      </c>
      <c r="W1029" s="200">
        <v>0</v>
      </c>
      <c r="X1029" s="219" t="s">
        <v>2740</v>
      </c>
      <c r="Y1029" s="205">
        <v>0</v>
      </c>
      <c r="Z1029" s="200">
        <v>0</v>
      </c>
      <c r="AA1029" s="180" t="s">
        <v>39</v>
      </c>
      <c r="AB1029" s="209"/>
    </row>
    <row r="1030" spans="1:28" ht="15.75" customHeight="1" x14ac:dyDescent="0.2">
      <c r="A1030" s="208">
        <v>42676</v>
      </c>
      <c r="B1030" s="181"/>
      <c r="C1030" s="180" t="s">
        <v>2482</v>
      </c>
      <c r="D1030" s="163" t="s">
        <v>325</v>
      </c>
      <c r="E1030" s="167" t="s">
        <v>342</v>
      </c>
      <c r="F1030" s="167" t="s">
        <v>343</v>
      </c>
      <c r="G1030" s="135" t="s">
        <v>187</v>
      </c>
      <c r="H1030" s="180" t="s">
        <v>2483</v>
      </c>
      <c r="I1030" s="190">
        <v>42723</v>
      </c>
      <c r="J1030" s="180" t="s">
        <v>36</v>
      </c>
      <c r="K1030" s="221"/>
      <c r="L1030" s="181"/>
      <c r="M1030" s="180"/>
      <c r="N1030" s="180"/>
      <c r="O1030" s="167"/>
      <c r="P1030" s="167"/>
      <c r="Q1030" s="167"/>
      <c r="R1030" s="167"/>
      <c r="S1030" s="190">
        <v>42688</v>
      </c>
      <c r="T1030" s="181"/>
      <c r="U1030" s="181"/>
      <c r="V1030" s="193">
        <v>1184.6199999999999</v>
      </c>
      <c r="W1030" s="200">
        <v>0</v>
      </c>
      <c r="X1030" s="180" t="s">
        <v>4248</v>
      </c>
      <c r="Y1030" s="205">
        <v>0</v>
      </c>
      <c r="Z1030" s="200">
        <v>0</v>
      </c>
      <c r="AA1030" s="180" t="s">
        <v>40</v>
      </c>
      <c r="AB1030" s="209"/>
    </row>
    <row r="1031" spans="1:28" ht="15.75" customHeight="1" x14ac:dyDescent="0.2">
      <c r="A1031" s="208">
        <v>42669</v>
      </c>
      <c r="B1031" s="181"/>
      <c r="C1031" s="180" t="s">
        <v>2487</v>
      </c>
      <c r="D1031" s="167" t="s">
        <v>304</v>
      </c>
      <c r="E1031" s="167" t="s">
        <v>307</v>
      </c>
      <c r="F1031" s="167" t="s">
        <v>308</v>
      </c>
      <c r="G1031" s="135" t="s">
        <v>187</v>
      </c>
      <c r="H1031" s="180" t="s">
        <v>2488</v>
      </c>
      <c r="I1031" s="190">
        <v>42711</v>
      </c>
      <c r="J1031" s="180" t="s">
        <v>36</v>
      </c>
      <c r="K1031" s="221"/>
      <c r="L1031" s="181"/>
      <c r="M1031" s="180" t="s">
        <v>254</v>
      </c>
      <c r="N1031" s="180" t="s">
        <v>254</v>
      </c>
      <c r="O1031" s="167"/>
      <c r="P1031" s="167"/>
      <c r="Q1031" s="167"/>
      <c r="R1031" s="167"/>
      <c r="S1031" s="190">
        <v>42719</v>
      </c>
      <c r="T1031" s="181"/>
      <c r="U1031" s="181"/>
      <c r="V1031" s="193">
        <v>1158.3</v>
      </c>
      <c r="W1031" s="200">
        <v>0</v>
      </c>
      <c r="X1031" s="219" t="s">
        <v>254</v>
      </c>
      <c r="Y1031" s="205">
        <v>0</v>
      </c>
      <c r="Z1031" s="200">
        <v>0</v>
      </c>
      <c r="AA1031" s="180" t="s">
        <v>1918</v>
      </c>
      <c r="AB1031" s="209"/>
    </row>
    <row r="1032" spans="1:28" ht="15.75" customHeight="1" x14ac:dyDescent="0.2">
      <c r="A1032" s="208">
        <v>42668</v>
      </c>
      <c r="B1032" s="181"/>
      <c r="C1032" s="180" t="s">
        <v>2526</v>
      </c>
      <c r="D1032" s="167" t="s">
        <v>249</v>
      </c>
      <c r="E1032" s="167" t="s">
        <v>1667</v>
      </c>
      <c r="F1032" s="167" t="s">
        <v>1668</v>
      </c>
      <c r="G1032" s="135" t="s">
        <v>187</v>
      </c>
      <c r="H1032" s="180" t="s">
        <v>2527</v>
      </c>
      <c r="I1032" s="190">
        <v>42688</v>
      </c>
      <c r="J1032" s="180" t="s">
        <v>31</v>
      </c>
      <c r="K1032" s="221"/>
      <c r="L1032" s="181"/>
      <c r="M1032" s="180" t="s">
        <v>37</v>
      </c>
      <c r="N1032" s="180" t="s">
        <v>1907</v>
      </c>
      <c r="O1032" s="163"/>
      <c r="P1032" s="164"/>
      <c r="Q1032" s="167"/>
      <c r="R1032" s="167"/>
      <c r="S1032" s="190">
        <v>42703</v>
      </c>
      <c r="T1032" s="181"/>
      <c r="U1032" s="181"/>
      <c r="V1032" s="193">
        <v>2332.2399999999998</v>
      </c>
      <c r="W1032" s="200">
        <v>0</v>
      </c>
      <c r="X1032" s="219" t="s">
        <v>254</v>
      </c>
      <c r="Y1032" s="205">
        <v>2332.2399999999998</v>
      </c>
      <c r="Z1032" s="200">
        <v>0</v>
      </c>
      <c r="AA1032" s="180" t="s">
        <v>39</v>
      </c>
      <c r="AB1032" s="209"/>
    </row>
    <row r="1033" spans="1:28" ht="15.75" customHeight="1" x14ac:dyDescent="0.2">
      <c r="A1033" s="208">
        <v>42688</v>
      </c>
      <c r="B1033" s="181"/>
      <c r="C1033" s="180" t="s">
        <v>2773</v>
      </c>
      <c r="D1033" s="163" t="s">
        <v>467</v>
      </c>
      <c r="E1033" s="163" t="s">
        <v>2774</v>
      </c>
      <c r="F1033" s="163" t="s">
        <v>2775</v>
      </c>
      <c r="G1033" s="135" t="s">
        <v>187</v>
      </c>
      <c r="H1033" s="180" t="s">
        <v>2776</v>
      </c>
      <c r="I1033" s="190">
        <v>42688</v>
      </c>
      <c r="J1033" s="180" t="s">
        <v>160</v>
      </c>
      <c r="K1033" s="221"/>
      <c r="L1033" s="181"/>
      <c r="M1033" s="180"/>
      <c r="N1033" s="180"/>
      <c r="O1033" s="163"/>
      <c r="P1033" s="164"/>
      <c r="Q1033" s="163"/>
      <c r="R1033" s="164"/>
      <c r="S1033" s="190">
        <v>42688</v>
      </c>
      <c r="T1033" s="181"/>
      <c r="U1033" s="181"/>
      <c r="V1033" s="193">
        <v>0</v>
      </c>
      <c r="W1033" s="200">
        <v>0</v>
      </c>
      <c r="X1033" s="219" t="s">
        <v>2740</v>
      </c>
      <c r="Y1033" s="205">
        <v>0</v>
      </c>
      <c r="Z1033" s="200">
        <v>0</v>
      </c>
      <c r="AA1033" s="180" t="s">
        <v>39</v>
      </c>
      <c r="AB1033" s="209"/>
    </row>
    <row r="1034" spans="1:28" ht="15.75" customHeight="1" x14ac:dyDescent="0.2">
      <c r="A1034" s="208">
        <v>42691</v>
      </c>
      <c r="B1034" s="181"/>
      <c r="C1034" s="180" t="s">
        <v>4252</v>
      </c>
      <c r="D1034" s="163" t="s">
        <v>325</v>
      </c>
      <c r="E1034" s="167" t="s">
        <v>2550</v>
      </c>
      <c r="F1034" s="167" t="s">
        <v>343</v>
      </c>
      <c r="G1034" s="135" t="s">
        <v>187</v>
      </c>
      <c r="H1034" s="180" t="s">
        <v>2551</v>
      </c>
      <c r="I1034" s="190">
        <v>42755</v>
      </c>
      <c r="J1034" s="180" t="s">
        <v>36</v>
      </c>
      <c r="K1034" s="221"/>
      <c r="L1034" s="181"/>
      <c r="M1034" s="180" t="s">
        <v>254</v>
      </c>
      <c r="N1034" s="180" t="s">
        <v>254</v>
      </c>
      <c r="O1034" s="167"/>
      <c r="P1034" s="167"/>
      <c r="Q1034" s="167"/>
      <c r="R1034" s="167"/>
      <c r="S1034" s="190">
        <v>42719</v>
      </c>
      <c r="T1034" s="181"/>
      <c r="U1034" s="181"/>
      <c r="V1034" s="193">
        <v>1184.6199999999999</v>
      </c>
      <c r="W1034" s="200">
        <v>0</v>
      </c>
      <c r="X1034" s="180" t="s">
        <v>4248</v>
      </c>
      <c r="Y1034" s="205">
        <v>0</v>
      </c>
      <c r="Z1034" s="200">
        <v>0</v>
      </c>
      <c r="AA1034" s="180" t="s">
        <v>39</v>
      </c>
      <c r="AB1034" s="209"/>
    </row>
    <row r="1035" spans="1:28" ht="15.75" customHeight="1" x14ac:dyDescent="0.2">
      <c r="A1035" s="208">
        <v>42669</v>
      </c>
      <c r="B1035" s="181"/>
      <c r="C1035" s="180" t="s">
        <v>2779</v>
      </c>
      <c r="D1035" s="163" t="s">
        <v>467</v>
      </c>
      <c r="E1035" s="163" t="s">
        <v>2780</v>
      </c>
      <c r="F1035" s="163" t="s">
        <v>2769</v>
      </c>
      <c r="G1035" s="135" t="s">
        <v>187</v>
      </c>
      <c r="H1035" s="180" t="s">
        <v>2781</v>
      </c>
      <c r="I1035" s="190">
        <v>42683</v>
      </c>
      <c r="J1035" s="180" t="s">
        <v>160</v>
      </c>
      <c r="K1035" s="221"/>
      <c r="L1035" s="181"/>
      <c r="M1035" s="180"/>
      <c r="N1035" s="180"/>
      <c r="O1035" s="163"/>
      <c r="P1035" s="164"/>
      <c r="Q1035" s="163"/>
      <c r="R1035" s="164"/>
      <c r="S1035" s="190">
        <v>42706</v>
      </c>
      <c r="T1035" s="181"/>
      <c r="U1035" s="181"/>
      <c r="V1035" s="193">
        <v>0</v>
      </c>
      <c r="W1035" s="200">
        <v>0</v>
      </c>
      <c r="X1035" s="219" t="s">
        <v>2740</v>
      </c>
      <c r="Y1035" s="205">
        <v>0</v>
      </c>
      <c r="Z1035" s="200">
        <v>0</v>
      </c>
      <c r="AA1035" s="180" t="s">
        <v>39</v>
      </c>
      <c r="AB1035" s="209"/>
    </row>
    <row r="1036" spans="1:28" ht="15.75" customHeight="1" x14ac:dyDescent="0.2">
      <c r="A1036" s="208">
        <v>42684</v>
      </c>
      <c r="B1036" s="181"/>
      <c r="C1036" s="180" t="s">
        <v>2556</v>
      </c>
      <c r="D1036" s="167" t="s">
        <v>426</v>
      </c>
      <c r="E1036" s="167" t="s">
        <v>427</v>
      </c>
      <c r="F1036" s="167" t="s">
        <v>428</v>
      </c>
      <c r="G1036" s="135" t="s">
        <v>187</v>
      </c>
      <c r="H1036" s="180" t="s">
        <v>2557</v>
      </c>
      <c r="I1036" s="190">
        <v>42684</v>
      </c>
      <c r="J1036" s="180" t="s">
        <v>31</v>
      </c>
      <c r="K1036" s="221"/>
      <c r="L1036" s="181"/>
      <c r="M1036" s="180" t="s">
        <v>37</v>
      </c>
      <c r="N1036" s="180" t="s">
        <v>852</v>
      </c>
      <c r="O1036" s="167"/>
      <c r="P1036" s="167"/>
      <c r="Q1036" s="167"/>
      <c r="R1036" s="167"/>
      <c r="S1036" s="190">
        <v>42723</v>
      </c>
      <c r="T1036" s="181"/>
      <c r="U1036" s="181"/>
      <c r="V1036" s="193">
        <v>1440.68</v>
      </c>
      <c r="W1036" s="200">
        <v>0</v>
      </c>
      <c r="X1036" s="219" t="s">
        <v>254</v>
      </c>
      <c r="Y1036" s="205">
        <v>1440.68</v>
      </c>
      <c r="Z1036" s="200">
        <v>0</v>
      </c>
      <c r="AA1036" s="180" t="s">
        <v>39</v>
      </c>
      <c r="AB1036" s="209"/>
    </row>
    <row r="1037" spans="1:28" ht="15.75" customHeight="1" x14ac:dyDescent="0.2">
      <c r="A1037" s="208">
        <v>42689</v>
      </c>
      <c r="B1037" s="181"/>
      <c r="C1037" s="180" t="s">
        <v>2567</v>
      </c>
      <c r="D1037" s="163" t="s">
        <v>315</v>
      </c>
      <c r="E1037" s="167" t="s">
        <v>368</v>
      </c>
      <c r="F1037" s="167" t="s">
        <v>369</v>
      </c>
      <c r="G1037" s="135" t="s">
        <v>187</v>
      </c>
      <c r="H1037" s="180" t="s">
        <v>2568</v>
      </c>
      <c r="I1037" s="190">
        <v>42703</v>
      </c>
      <c r="J1037" s="180" t="s">
        <v>31</v>
      </c>
      <c r="K1037" s="221"/>
      <c r="L1037" s="181"/>
      <c r="M1037" s="180" t="s">
        <v>37</v>
      </c>
      <c r="N1037" s="180" t="s">
        <v>2569</v>
      </c>
      <c r="O1037" s="167"/>
      <c r="P1037" s="167"/>
      <c r="Q1037" s="167"/>
      <c r="R1037" s="167"/>
      <c r="S1037" s="190">
        <v>42723</v>
      </c>
      <c r="T1037" s="181"/>
      <c r="U1037" s="181"/>
      <c r="V1037" s="193">
        <v>840.1</v>
      </c>
      <c r="W1037" s="200">
        <v>0</v>
      </c>
      <c r="X1037" s="219" t="s">
        <v>254</v>
      </c>
      <c r="Y1037" s="205">
        <v>840.1</v>
      </c>
      <c r="Z1037" s="200">
        <v>0</v>
      </c>
      <c r="AA1037" s="180" t="s">
        <v>39</v>
      </c>
      <c r="AB1037" s="209"/>
    </row>
    <row r="1038" spans="1:28" ht="15.75" customHeight="1" x14ac:dyDescent="0.2">
      <c r="A1038" s="208">
        <v>42691</v>
      </c>
      <c r="B1038" s="181"/>
      <c r="C1038" s="180" t="s">
        <v>2591</v>
      </c>
      <c r="D1038" s="167" t="s">
        <v>291</v>
      </c>
      <c r="E1038" s="167" t="s">
        <v>2253</v>
      </c>
      <c r="F1038" s="167" t="s">
        <v>2254</v>
      </c>
      <c r="G1038" s="135" t="s">
        <v>187</v>
      </c>
      <c r="H1038" s="180" t="s">
        <v>2592</v>
      </c>
      <c r="I1038" s="190">
        <v>42716</v>
      </c>
      <c r="J1038" s="180" t="s">
        <v>36</v>
      </c>
      <c r="K1038" s="221"/>
      <c r="L1038" s="181"/>
      <c r="M1038" s="180"/>
      <c r="N1038" s="180"/>
      <c r="O1038" s="167"/>
      <c r="P1038" s="167"/>
      <c r="Q1038" s="167"/>
      <c r="R1038" s="167"/>
      <c r="S1038" s="190">
        <v>42703</v>
      </c>
      <c r="T1038" s="181"/>
      <c r="U1038" s="181"/>
      <c r="V1038" s="193">
        <v>1828.71</v>
      </c>
      <c r="W1038" s="200">
        <v>0</v>
      </c>
      <c r="X1038" s="178" t="s">
        <v>4246</v>
      </c>
      <c r="Y1038" s="205">
        <v>0</v>
      </c>
      <c r="Z1038" s="200">
        <v>0</v>
      </c>
      <c r="AA1038" s="180" t="s">
        <v>39</v>
      </c>
      <c r="AB1038" s="209"/>
    </row>
    <row r="1039" spans="1:28" ht="15.75" customHeight="1" x14ac:dyDescent="0.2">
      <c r="A1039" s="208">
        <v>42403</v>
      </c>
      <c r="B1039" s="181"/>
      <c r="C1039" s="180" t="s">
        <v>2593</v>
      </c>
      <c r="D1039" s="167" t="s">
        <v>714</v>
      </c>
      <c r="E1039" s="167" t="s">
        <v>2594</v>
      </c>
      <c r="F1039" s="167" t="s">
        <v>1266</v>
      </c>
      <c r="G1039" s="135" t="s">
        <v>187</v>
      </c>
      <c r="H1039" s="180" t="s">
        <v>2595</v>
      </c>
      <c r="I1039" s="190">
        <v>42409</v>
      </c>
      <c r="J1039" s="180" t="s">
        <v>31</v>
      </c>
      <c r="K1039" s="221"/>
      <c r="L1039" s="181"/>
      <c r="M1039" s="180" t="s">
        <v>37</v>
      </c>
      <c r="N1039" s="180" t="s">
        <v>2596</v>
      </c>
      <c r="O1039" s="163"/>
      <c r="P1039" s="164" t="s">
        <v>2597</v>
      </c>
      <c r="Q1039" s="167"/>
      <c r="R1039" s="167"/>
      <c r="S1039" s="190">
        <v>42703</v>
      </c>
      <c r="T1039" s="181"/>
      <c r="U1039" s="181"/>
      <c r="V1039" s="193">
        <v>1840.19</v>
      </c>
      <c r="W1039" s="200">
        <v>0</v>
      </c>
      <c r="X1039" s="219" t="s">
        <v>254</v>
      </c>
      <c r="Y1039" s="205">
        <v>1840.19</v>
      </c>
      <c r="Z1039" s="200">
        <v>0</v>
      </c>
      <c r="AA1039" s="180" t="s">
        <v>39</v>
      </c>
      <c r="AB1039" s="209"/>
    </row>
    <row r="1040" spans="1:28" ht="15.75" customHeight="1" x14ac:dyDescent="0.2">
      <c r="A1040" s="208">
        <v>42668</v>
      </c>
      <c r="B1040" s="181"/>
      <c r="C1040" s="180" t="s">
        <v>2598</v>
      </c>
      <c r="D1040" s="167" t="s">
        <v>291</v>
      </c>
      <c r="E1040" s="167" t="s">
        <v>2599</v>
      </c>
      <c r="F1040" s="167" t="s">
        <v>2600</v>
      </c>
      <c r="G1040" s="135" t="s">
        <v>187</v>
      </c>
      <c r="H1040" s="180" t="s">
        <v>2601</v>
      </c>
      <c r="I1040" s="190">
        <v>42699</v>
      </c>
      <c r="J1040" s="180" t="s">
        <v>36</v>
      </c>
      <c r="K1040" s="221"/>
      <c r="L1040" s="181"/>
      <c r="M1040" s="180"/>
      <c r="N1040" s="180"/>
      <c r="O1040" s="167"/>
      <c r="P1040" s="167"/>
      <c r="Q1040" s="167"/>
      <c r="R1040" s="167"/>
      <c r="S1040" s="190">
        <v>42699</v>
      </c>
      <c r="T1040" s="181"/>
      <c r="U1040" s="181"/>
      <c r="V1040" s="193">
        <v>1420.96</v>
      </c>
      <c r="W1040" s="200">
        <v>0</v>
      </c>
      <c r="X1040" s="178" t="s">
        <v>4246</v>
      </c>
      <c r="Y1040" s="205">
        <v>0</v>
      </c>
      <c r="Z1040" s="200">
        <v>0</v>
      </c>
      <c r="AA1040" s="180" t="s">
        <v>39</v>
      </c>
      <c r="AB1040" s="209"/>
    </row>
    <row r="1041" spans="1:28" ht="15.75" customHeight="1" x14ac:dyDescent="0.2">
      <c r="A1041" s="208">
        <v>42681</v>
      </c>
      <c r="B1041" s="181"/>
      <c r="C1041" s="180" t="s">
        <v>2602</v>
      </c>
      <c r="D1041" s="163" t="s">
        <v>315</v>
      </c>
      <c r="E1041" s="167" t="s">
        <v>816</v>
      </c>
      <c r="F1041" s="167" t="s">
        <v>817</v>
      </c>
      <c r="G1041" s="135" t="s">
        <v>187</v>
      </c>
      <c r="H1041" s="180" t="s">
        <v>2603</v>
      </c>
      <c r="I1041" s="190">
        <v>42703</v>
      </c>
      <c r="J1041" s="180" t="s">
        <v>31</v>
      </c>
      <c r="K1041" s="221"/>
      <c r="L1041" s="181"/>
      <c r="M1041" s="180" t="s">
        <v>37</v>
      </c>
      <c r="N1041" s="180" t="s">
        <v>2604</v>
      </c>
      <c r="O1041" s="167"/>
      <c r="P1041" s="167"/>
      <c r="Q1041" s="167"/>
      <c r="R1041" s="167"/>
      <c r="S1041" s="190">
        <v>42723</v>
      </c>
      <c r="T1041" s="181"/>
      <c r="U1041" s="181"/>
      <c r="V1041" s="193">
        <v>1983.64</v>
      </c>
      <c r="W1041" s="200">
        <v>0</v>
      </c>
      <c r="X1041" s="219" t="s">
        <v>254</v>
      </c>
      <c r="Y1041" s="205">
        <v>1983.64</v>
      </c>
      <c r="Z1041" s="200">
        <v>0</v>
      </c>
      <c r="AA1041" s="180" t="s">
        <v>39</v>
      </c>
      <c r="AB1041" s="209"/>
    </row>
    <row r="1042" spans="1:28" ht="15.75" customHeight="1" x14ac:dyDescent="0.2">
      <c r="A1042" s="208">
        <v>42685</v>
      </c>
      <c r="B1042" s="181"/>
      <c r="C1042" s="180" t="s">
        <v>2605</v>
      </c>
      <c r="D1042" s="167" t="s">
        <v>249</v>
      </c>
      <c r="E1042" s="167" t="s">
        <v>2606</v>
      </c>
      <c r="F1042" s="167" t="s">
        <v>2607</v>
      </c>
      <c r="G1042" s="135" t="s">
        <v>187</v>
      </c>
      <c r="H1042" s="180" t="s">
        <v>2608</v>
      </c>
      <c r="I1042" s="190">
        <v>42693</v>
      </c>
      <c r="J1042" s="180" t="s">
        <v>31</v>
      </c>
      <c r="K1042" s="221"/>
      <c r="L1042" s="181"/>
      <c r="M1042" s="180" t="s">
        <v>37</v>
      </c>
      <c r="N1042" s="180" t="s">
        <v>2609</v>
      </c>
      <c r="O1042" s="167"/>
      <c r="P1042" s="167"/>
      <c r="Q1042" s="167"/>
      <c r="R1042" s="167"/>
      <c r="S1042" s="190">
        <v>42709</v>
      </c>
      <c r="T1042" s="181"/>
      <c r="U1042" s="181"/>
      <c r="V1042" s="193">
        <v>2940.67</v>
      </c>
      <c r="W1042" s="200">
        <v>0</v>
      </c>
      <c r="X1042" s="219" t="s">
        <v>254</v>
      </c>
      <c r="Y1042" s="205">
        <v>2940.67</v>
      </c>
      <c r="Z1042" s="200">
        <v>0</v>
      </c>
      <c r="AA1042" s="180" t="s">
        <v>39</v>
      </c>
      <c r="AB1042" s="209"/>
    </row>
    <row r="1043" spans="1:28" ht="15.75" customHeight="1" x14ac:dyDescent="0.2">
      <c r="A1043" s="208">
        <v>42689</v>
      </c>
      <c r="B1043" s="181"/>
      <c r="C1043" s="180" t="s">
        <v>2616</v>
      </c>
      <c r="D1043" s="163" t="s">
        <v>325</v>
      </c>
      <c r="E1043" s="167" t="s">
        <v>342</v>
      </c>
      <c r="F1043" s="167" t="s">
        <v>343</v>
      </c>
      <c r="G1043" s="135" t="s">
        <v>187</v>
      </c>
      <c r="H1043" s="180" t="s">
        <v>2617</v>
      </c>
      <c r="I1043" s="190">
        <v>42380</v>
      </c>
      <c r="J1043" s="180" t="s">
        <v>36</v>
      </c>
      <c r="K1043" s="221"/>
      <c r="L1043" s="181"/>
      <c r="M1043" s="180" t="s">
        <v>254</v>
      </c>
      <c r="N1043" s="180" t="s">
        <v>254</v>
      </c>
      <c r="O1043" s="167"/>
      <c r="P1043" s="167"/>
      <c r="Q1043" s="167"/>
      <c r="R1043" s="167"/>
      <c r="S1043" s="190">
        <v>42703</v>
      </c>
      <c r="T1043" s="181"/>
      <c r="U1043" s="181"/>
      <c r="V1043" s="193">
        <v>877.5</v>
      </c>
      <c r="W1043" s="200">
        <v>0</v>
      </c>
      <c r="X1043" s="180" t="s">
        <v>4248</v>
      </c>
      <c r="Y1043" s="205">
        <v>0</v>
      </c>
      <c r="Z1043" s="200">
        <v>0</v>
      </c>
      <c r="AA1043" s="180" t="s">
        <v>40</v>
      </c>
      <c r="AB1043" s="209"/>
    </row>
    <row r="1044" spans="1:28" ht="15.75" customHeight="1" x14ac:dyDescent="0.2">
      <c r="A1044" s="208">
        <v>42636</v>
      </c>
      <c r="B1044" s="181"/>
      <c r="C1044" s="180" t="s">
        <v>4253</v>
      </c>
      <c r="D1044" s="163" t="s">
        <v>325</v>
      </c>
      <c r="E1044" s="167" t="s">
        <v>342</v>
      </c>
      <c r="F1044" s="167" t="s">
        <v>343</v>
      </c>
      <c r="G1044" s="135" t="s">
        <v>187</v>
      </c>
      <c r="H1044" s="180" t="s">
        <v>2627</v>
      </c>
      <c r="I1044" s="190">
        <v>42756</v>
      </c>
      <c r="J1044" s="180" t="s">
        <v>36</v>
      </c>
      <c r="K1044" s="221"/>
      <c r="L1044" s="181"/>
      <c r="M1044" s="180" t="s">
        <v>254</v>
      </c>
      <c r="N1044" s="180" t="s">
        <v>254</v>
      </c>
      <c r="O1044" s="167"/>
      <c r="P1044" s="167"/>
      <c r="Q1044" s="167"/>
      <c r="R1044" s="167"/>
      <c r="S1044" s="190">
        <v>42720</v>
      </c>
      <c r="T1044" s="181"/>
      <c r="U1044" s="181"/>
      <c r="V1044" s="193">
        <v>1184.6199999999999</v>
      </c>
      <c r="W1044" s="200">
        <v>0</v>
      </c>
      <c r="X1044" s="180" t="s">
        <v>4248</v>
      </c>
      <c r="Y1044" s="205">
        <v>0</v>
      </c>
      <c r="Z1044" s="200">
        <v>0</v>
      </c>
      <c r="AA1044" s="180" t="s">
        <v>40</v>
      </c>
      <c r="AB1044" s="209"/>
    </row>
    <row r="1045" spans="1:28" ht="15.75" customHeight="1" x14ac:dyDescent="0.2">
      <c r="A1045" s="208">
        <v>42696</v>
      </c>
      <c r="B1045" s="181"/>
      <c r="C1045" s="180" t="s">
        <v>2631</v>
      </c>
      <c r="D1045" s="167" t="s">
        <v>2181</v>
      </c>
      <c r="E1045" s="167" t="s">
        <v>2358</v>
      </c>
      <c r="F1045" s="167" t="s">
        <v>289</v>
      </c>
      <c r="G1045" s="135" t="s">
        <v>187</v>
      </c>
      <c r="H1045" s="180" t="s">
        <v>2632</v>
      </c>
      <c r="I1045" s="190">
        <v>42705</v>
      </c>
      <c r="J1045" s="180" t="s">
        <v>36</v>
      </c>
      <c r="K1045" s="221"/>
      <c r="L1045" s="181"/>
      <c r="M1045" s="180" t="s">
        <v>254</v>
      </c>
      <c r="N1045" s="180" t="s">
        <v>254</v>
      </c>
      <c r="O1045" s="167"/>
      <c r="P1045" s="167"/>
      <c r="Q1045" s="167"/>
      <c r="R1045" s="167"/>
      <c r="S1045" s="190">
        <v>42723</v>
      </c>
      <c r="T1045" s="181"/>
      <c r="U1045" s="181"/>
      <c r="V1045" s="193">
        <v>1400</v>
      </c>
      <c r="W1045" s="200">
        <v>0</v>
      </c>
      <c r="X1045" s="219" t="s">
        <v>254</v>
      </c>
      <c r="Y1045" s="205">
        <v>0</v>
      </c>
      <c r="Z1045" s="200">
        <v>0</v>
      </c>
      <c r="AA1045" s="180" t="s">
        <v>39</v>
      </c>
      <c r="AB1045" s="209"/>
    </row>
    <row r="1046" spans="1:28" ht="15.75" customHeight="1" x14ac:dyDescent="0.2">
      <c r="A1046" s="208">
        <v>42697</v>
      </c>
      <c r="B1046" s="181"/>
      <c r="C1046" s="180" t="s">
        <v>3425</v>
      </c>
      <c r="D1046" s="166" t="s">
        <v>300</v>
      </c>
      <c r="E1046" s="167" t="s">
        <v>2657</v>
      </c>
      <c r="F1046" s="167" t="s">
        <v>2658</v>
      </c>
      <c r="G1046" s="135" t="s">
        <v>187</v>
      </c>
      <c r="H1046" s="180" t="s">
        <v>2659</v>
      </c>
      <c r="I1046" s="190">
        <v>42746</v>
      </c>
      <c r="J1046" s="180" t="s">
        <v>31</v>
      </c>
      <c r="K1046" s="221"/>
      <c r="L1046" s="181"/>
      <c r="M1046" s="180" t="s">
        <v>33</v>
      </c>
      <c r="N1046" s="180" t="s">
        <v>2660</v>
      </c>
      <c r="O1046" s="167" t="s">
        <v>37</v>
      </c>
      <c r="P1046" s="167" t="s">
        <v>2661</v>
      </c>
      <c r="Q1046" s="167"/>
      <c r="R1046" s="167"/>
      <c r="S1046" s="190">
        <v>42720</v>
      </c>
      <c r="T1046" s="181"/>
      <c r="U1046" s="181"/>
      <c r="V1046" s="193">
        <v>2580</v>
      </c>
      <c r="W1046" s="200">
        <v>0</v>
      </c>
      <c r="X1046" s="219" t="s">
        <v>254</v>
      </c>
      <c r="Y1046" s="205">
        <v>2580</v>
      </c>
      <c r="Z1046" s="200">
        <v>0</v>
      </c>
      <c r="AA1046" s="180" t="s">
        <v>39</v>
      </c>
      <c r="AB1046" s="209"/>
    </row>
    <row r="1047" spans="1:28" ht="15.75" customHeight="1" x14ac:dyDescent="0.2">
      <c r="A1047" s="208">
        <v>42702</v>
      </c>
      <c r="B1047" s="181"/>
      <c r="C1047" s="180" t="s">
        <v>2662</v>
      </c>
      <c r="D1047" s="167" t="s">
        <v>535</v>
      </c>
      <c r="E1047" s="167" t="s">
        <v>2663</v>
      </c>
      <c r="F1047" s="167" t="s">
        <v>2664</v>
      </c>
      <c r="G1047" s="135" t="s">
        <v>187</v>
      </c>
      <c r="H1047" s="180" t="s">
        <v>2665</v>
      </c>
      <c r="I1047" s="190">
        <v>42702</v>
      </c>
      <c r="J1047" s="180" t="s">
        <v>36</v>
      </c>
      <c r="K1047" s="221"/>
      <c r="L1047" s="181"/>
      <c r="M1047" s="180" t="s">
        <v>254</v>
      </c>
      <c r="N1047" s="180" t="s">
        <v>254</v>
      </c>
      <c r="O1047" s="167"/>
      <c r="P1047" s="167"/>
      <c r="Q1047" s="167"/>
      <c r="R1047" s="167"/>
      <c r="S1047" s="190">
        <v>42719</v>
      </c>
      <c r="T1047" s="181"/>
      <c r="U1047" s="181"/>
      <c r="V1047" s="193">
        <v>1872.89</v>
      </c>
      <c r="W1047" s="200">
        <v>0</v>
      </c>
      <c r="X1047" s="219" t="s">
        <v>254</v>
      </c>
      <c r="Y1047" s="205">
        <v>0</v>
      </c>
      <c r="Z1047" s="200">
        <v>0</v>
      </c>
      <c r="AA1047" s="180" t="s">
        <v>39</v>
      </c>
      <c r="AB1047" s="209"/>
    </row>
    <row r="1048" spans="1:28" ht="15.75" customHeight="1" x14ac:dyDescent="0.2">
      <c r="A1048" s="208">
        <v>42702</v>
      </c>
      <c r="B1048" s="181"/>
      <c r="C1048" s="180" t="s">
        <v>2777</v>
      </c>
      <c r="D1048" s="163" t="s">
        <v>467</v>
      </c>
      <c r="E1048" s="163" t="s">
        <v>1925</v>
      </c>
      <c r="F1048" s="163" t="s">
        <v>2747</v>
      </c>
      <c r="G1048" s="135" t="s">
        <v>187</v>
      </c>
      <c r="H1048" s="180" t="s">
        <v>2778</v>
      </c>
      <c r="I1048" s="190">
        <v>42703</v>
      </c>
      <c r="J1048" s="180" t="s">
        <v>160</v>
      </c>
      <c r="K1048" s="221"/>
      <c r="L1048" s="181"/>
      <c r="M1048" s="180"/>
      <c r="N1048" s="180"/>
      <c r="O1048" s="163"/>
      <c r="P1048" s="164"/>
      <c r="Q1048" s="163"/>
      <c r="R1048" s="164"/>
      <c r="S1048" s="190">
        <v>42703</v>
      </c>
      <c r="T1048" s="181"/>
      <c r="U1048" s="181"/>
      <c r="V1048" s="193">
        <v>0</v>
      </c>
      <c r="W1048" s="200">
        <v>0</v>
      </c>
      <c r="X1048" s="219" t="s">
        <v>2740</v>
      </c>
      <c r="Y1048" s="205">
        <v>0</v>
      </c>
      <c r="Z1048" s="200">
        <v>0</v>
      </c>
      <c r="AA1048" s="180" t="s">
        <v>39</v>
      </c>
      <c r="AB1048" s="209"/>
    </row>
    <row r="1049" spans="1:28" ht="15.75" customHeight="1" x14ac:dyDescent="0.2">
      <c r="A1049" s="208">
        <v>42705</v>
      </c>
      <c r="B1049" s="181"/>
      <c r="C1049" s="180" t="s">
        <v>2712</v>
      </c>
      <c r="D1049" s="163" t="s">
        <v>325</v>
      </c>
      <c r="E1049" s="167" t="s">
        <v>342</v>
      </c>
      <c r="F1049" s="167" t="s">
        <v>343</v>
      </c>
      <c r="G1049" s="135" t="s">
        <v>187</v>
      </c>
      <c r="H1049" s="180" t="s">
        <v>2713</v>
      </c>
      <c r="I1049" s="190">
        <v>42751</v>
      </c>
      <c r="J1049" s="180" t="s">
        <v>36</v>
      </c>
      <c r="K1049" s="221"/>
      <c r="L1049" s="181"/>
      <c r="M1049" s="180" t="s">
        <v>254</v>
      </c>
      <c r="N1049" s="180" t="s">
        <v>254</v>
      </c>
      <c r="O1049" s="167"/>
      <c r="P1049" s="167"/>
      <c r="Q1049" s="167"/>
      <c r="R1049" s="167"/>
      <c r="S1049" s="190">
        <v>42720</v>
      </c>
      <c r="T1049" s="181"/>
      <c r="U1049" s="181"/>
      <c r="V1049" s="193">
        <v>877.5</v>
      </c>
      <c r="W1049" s="200">
        <v>0</v>
      </c>
      <c r="X1049" s="180" t="s">
        <v>4248</v>
      </c>
      <c r="Y1049" s="205">
        <v>0</v>
      </c>
      <c r="Z1049" s="200">
        <v>0</v>
      </c>
      <c r="AA1049" s="180" t="s">
        <v>40</v>
      </c>
      <c r="AB1049" s="209"/>
    </row>
    <row r="1050" spans="1:28" ht="15.75" customHeight="1" x14ac:dyDescent="0.2">
      <c r="A1050" s="208">
        <v>42697</v>
      </c>
      <c r="B1050" s="181"/>
      <c r="C1050" s="180" t="s">
        <v>2718</v>
      </c>
      <c r="D1050" s="167" t="s">
        <v>426</v>
      </c>
      <c r="E1050" s="167" t="s">
        <v>427</v>
      </c>
      <c r="F1050" s="167" t="s">
        <v>428</v>
      </c>
      <c r="G1050" s="135" t="s">
        <v>187</v>
      </c>
      <c r="H1050" s="180" t="s">
        <v>2719</v>
      </c>
      <c r="I1050" s="190">
        <v>42697</v>
      </c>
      <c r="J1050" s="180" t="s">
        <v>31</v>
      </c>
      <c r="K1050" s="221"/>
      <c r="L1050" s="181"/>
      <c r="M1050" s="180" t="s">
        <v>2720</v>
      </c>
      <c r="N1050" s="180" t="s">
        <v>852</v>
      </c>
      <c r="O1050" s="167"/>
      <c r="P1050" s="167"/>
      <c r="Q1050" s="167"/>
      <c r="R1050" s="167"/>
      <c r="S1050" s="190">
        <v>42724</v>
      </c>
      <c r="T1050" s="181"/>
      <c r="U1050" s="181"/>
      <c r="V1050" s="193">
        <v>1440.68</v>
      </c>
      <c r="W1050" s="200">
        <v>0</v>
      </c>
      <c r="X1050" s="219" t="s">
        <v>254</v>
      </c>
      <c r="Y1050" s="205">
        <v>1440.68</v>
      </c>
      <c r="Z1050" s="200">
        <v>0</v>
      </c>
      <c r="AA1050" s="180" t="s">
        <v>39</v>
      </c>
      <c r="AB1050" s="209"/>
    </row>
    <row r="1051" spans="1:28" ht="15.75" customHeight="1" x14ac:dyDescent="0.2">
      <c r="A1051" s="208">
        <v>42710</v>
      </c>
      <c r="B1051" s="181"/>
      <c r="C1051" s="180" t="s">
        <v>4254</v>
      </c>
      <c r="D1051" s="163" t="s">
        <v>441</v>
      </c>
      <c r="E1051" s="167" t="s">
        <v>442</v>
      </c>
      <c r="F1051" s="167" t="s">
        <v>443</v>
      </c>
      <c r="G1051" s="135" t="s">
        <v>187</v>
      </c>
      <c r="H1051" s="180" t="s">
        <v>2725</v>
      </c>
      <c r="I1051" s="190">
        <v>42781</v>
      </c>
      <c r="J1051" s="180" t="s">
        <v>36</v>
      </c>
      <c r="K1051" s="221"/>
      <c r="L1051" s="181"/>
      <c r="M1051" s="180" t="s">
        <v>254</v>
      </c>
      <c r="N1051" s="180" t="s">
        <v>254</v>
      </c>
      <c r="O1051" s="167"/>
      <c r="P1051" s="167"/>
      <c r="Q1051" s="167"/>
      <c r="R1051" s="167"/>
      <c r="S1051" s="190">
        <v>42719</v>
      </c>
      <c r="T1051" s="181"/>
      <c r="U1051" s="181"/>
      <c r="V1051" s="193">
        <v>1449.63</v>
      </c>
      <c r="W1051" s="200">
        <v>0</v>
      </c>
      <c r="X1051" s="219" t="s">
        <v>254</v>
      </c>
      <c r="Y1051" s="205">
        <v>0</v>
      </c>
      <c r="Z1051" s="200">
        <v>0</v>
      </c>
      <c r="AA1051" s="180" t="s">
        <v>40</v>
      </c>
      <c r="AB1051" s="209"/>
    </row>
    <row r="1052" spans="1:28" ht="15.75" customHeight="1" x14ac:dyDescent="0.2">
      <c r="A1052" s="208">
        <v>42713</v>
      </c>
      <c r="B1052" s="181"/>
      <c r="C1052" s="180" t="s">
        <v>2782</v>
      </c>
      <c r="D1052" s="163" t="s">
        <v>467</v>
      </c>
      <c r="E1052" s="163" t="s">
        <v>2780</v>
      </c>
      <c r="F1052" s="163" t="s">
        <v>2769</v>
      </c>
      <c r="G1052" s="135" t="s">
        <v>187</v>
      </c>
      <c r="H1052" s="180" t="s">
        <v>2783</v>
      </c>
      <c r="I1052" s="190">
        <v>42725</v>
      </c>
      <c r="J1052" s="180" t="s">
        <v>160</v>
      </c>
      <c r="K1052" s="221"/>
      <c r="L1052" s="181"/>
      <c r="M1052" s="180"/>
      <c r="N1052" s="180"/>
      <c r="O1052" s="163"/>
      <c r="P1052" s="164"/>
      <c r="Q1052" s="163"/>
      <c r="R1052" s="164"/>
      <c r="S1052" s="190">
        <v>42713</v>
      </c>
      <c r="T1052" s="181"/>
      <c r="U1052" s="181"/>
      <c r="V1052" s="193">
        <v>0</v>
      </c>
      <c r="W1052" s="200">
        <v>0</v>
      </c>
      <c r="X1052" s="219" t="s">
        <v>2740</v>
      </c>
      <c r="Y1052" s="205">
        <v>0</v>
      </c>
      <c r="Z1052" s="200">
        <v>0</v>
      </c>
      <c r="AA1052" s="180" t="s">
        <v>39</v>
      </c>
      <c r="AB1052" s="209"/>
    </row>
    <row r="1053" spans="1:28" ht="15.75" customHeight="1" x14ac:dyDescent="0.2">
      <c r="A1053" s="208">
        <v>42717</v>
      </c>
      <c r="B1053" s="181"/>
      <c r="C1053" s="180" t="s">
        <v>2784</v>
      </c>
      <c r="D1053" s="163" t="s">
        <v>467</v>
      </c>
      <c r="E1053" s="163" t="s">
        <v>2780</v>
      </c>
      <c r="F1053" s="163" t="s">
        <v>2769</v>
      </c>
      <c r="G1053" s="135" t="s">
        <v>187</v>
      </c>
      <c r="H1053" s="180" t="s">
        <v>2785</v>
      </c>
      <c r="I1053" s="190">
        <v>42725</v>
      </c>
      <c r="J1053" s="180" t="s">
        <v>160</v>
      </c>
      <c r="K1053" s="221"/>
      <c r="L1053" s="181"/>
      <c r="M1053" s="180"/>
      <c r="N1053" s="180"/>
      <c r="O1053" s="163"/>
      <c r="P1053" s="164"/>
      <c r="Q1053" s="163"/>
      <c r="R1053" s="164"/>
      <c r="S1053" s="190">
        <v>42718</v>
      </c>
      <c r="T1053" s="181"/>
      <c r="U1053" s="181"/>
      <c r="V1053" s="193">
        <v>0</v>
      </c>
      <c r="W1053" s="200">
        <v>0</v>
      </c>
      <c r="X1053" s="219" t="s">
        <v>2740</v>
      </c>
      <c r="Y1053" s="205">
        <v>0</v>
      </c>
      <c r="Z1053" s="200">
        <v>0</v>
      </c>
      <c r="AA1053" s="180" t="s">
        <v>39</v>
      </c>
      <c r="AB1053" s="209"/>
    </row>
    <row r="1054" spans="1:28" ht="15.75" customHeight="1" x14ac:dyDescent="0.2">
      <c r="A1054" s="208">
        <v>42682</v>
      </c>
      <c r="B1054" s="181"/>
      <c r="C1054" s="180" t="s">
        <v>2735</v>
      </c>
      <c r="D1054" s="166" t="s">
        <v>300</v>
      </c>
      <c r="E1054" s="167" t="s">
        <v>2209</v>
      </c>
      <c r="F1054" s="167" t="s">
        <v>595</v>
      </c>
      <c r="G1054" s="135" t="s">
        <v>187</v>
      </c>
      <c r="H1054" s="180" t="s">
        <v>2736</v>
      </c>
      <c r="I1054" s="190">
        <v>42703</v>
      </c>
      <c r="J1054" s="180" t="s">
        <v>31</v>
      </c>
      <c r="K1054" s="221"/>
      <c r="L1054" s="181"/>
      <c r="M1054" s="180" t="s">
        <v>37</v>
      </c>
      <c r="N1054" s="180" t="s">
        <v>2737</v>
      </c>
      <c r="O1054" s="163"/>
      <c r="P1054" s="164"/>
      <c r="Q1054" s="167"/>
      <c r="R1054" s="167"/>
      <c r="S1054" s="190">
        <v>42723</v>
      </c>
      <c r="T1054" s="181"/>
      <c r="U1054" s="181"/>
      <c r="V1054" s="193">
        <v>1704</v>
      </c>
      <c r="W1054" s="200">
        <v>0</v>
      </c>
      <c r="X1054" s="219" t="s">
        <v>254</v>
      </c>
      <c r="Y1054" s="205">
        <v>1704</v>
      </c>
      <c r="Z1054" s="200">
        <v>0</v>
      </c>
      <c r="AA1054" s="180" t="s">
        <v>39</v>
      </c>
      <c r="AB1054" s="209"/>
    </row>
    <row r="1055" spans="1:28" ht="15.75" customHeight="1" x14ac:dyDescent="0.2">
      <c r="A1055" s="208">
        <v>42605</v>
      </c>
      <c r="B1055" s="181"/>
      <c r="C1055" s="180" t="s">
        <v>2794</v>
      </c>
      <c r="D1055" s="163" t="s">
        <v>2181</v>
      </c>
      <c r="E1055" s="163" t="s">
        <v>1733</v>
      </c>
      <c r="F1055" s="181" t="s">
        <v>3429</v>
      </c>
      <c r="G1055" s="135" t="s">
        <v>187</v>
      </c>
      <c r="H1055" s="180" t="s">
        <v>2795</v>
      </c>
      <c r="I1055" s="190">
        <v>42647</v>
      </c>
      <c r="J1055" s="180" t="s">
        <v>31</v>
      </c>
      <c r="K1055" s="221"/>
      <c r="L1055" s="181"/>
      <c r="M1055" s="180" t="s">
        <v>37</v>
      </c>
      <c r="N1055" s="180">
        <v>98051</v>
      </c>
      <c r="O1055" s="163"/>
      <c r="P1055" s="164"/>
      <c r="Q1055" s="163"/>
      <c r="R1055" s="164"/>
      <c r="S1055" s="190">
        <v>42605</v>
      </c>
      <c r="T1055" s="181"/>
      <c r="U1055" s="181"/>
      <c r="V1055" s="193">
        <v>2209.9966199999999</v>
      </c>
      <c r="W1055" s="200">
        <v>0</v>
      </c>
      <c r="X1055" s="219" t="s">
        <v>1728</v>
      </c>
      <c r="Y1055" s="205">
        <v>2209.9966199999999</v>
      </c>
      <c r="Z1055" s="200">
        <v>0</v>
      </c>
      <c r="AA1055" s="180" t="s">
        <v>39</v>
      </c>
      <c r="AB1055" s="209" t="s">
        <v>1729</v>
      </c>
    </row>
    <row r="1056" spans="1:28" ht="15.75" customHeight="1" x14ac:dyDescent="0.2">
      <c r="A1056" s="208">
        <v>42481</v>
      </c>
      <c r="B1056" s="181"/>
      <c r="C1056" s="180" t="s">
        <v>1736</v>
      </c>
      <c r="D1056" s="167" t="s">
        <v>288</v>
      </c>
      <c r="E1056" s="169" t="s">
        <v>1733</v>
      </c>
      <c r="F1056" s="181" t="s">
        <v>3429</v>
      </c>
      <c r="G1056" s="135" t="s">
        <v>187</v>
      </c>
      <c r="H1056" s="180" t="s">
        <v>1737</v>
      </c>
      <c r="I1056" s="190">
        <v>42542</v>
      </c>
      <c r="J1056" s="180" t="s">
        <v>36</v>
      </c>
      <c r="K1056" s="221"/>
      <c r="L1056" s="181"/>
      <c r="M1056" s="180"/>
      <c r="N1056" s="180"/>
      <c r="O1056" s="167"/>
      <c r="P1056" s="167"/>
      <c r="Q1056" s="167"/>
      <c r="R1056" s="167"/>
      <c r="S1056" s="190">
        <v>42481</v>
      </c>
      <c r="T1056" s="181"/>
      <c r="U1056" s="181"/>
      <c r="V1056" s="193">
        <v>2209.9966199999999</v>
      </c>
      <c r="W1056" s="200">
        <v>0</v>
      </c>
      <c r="X1056" s="219" t="s">
        <v>1728</v>
      </c>
      <c r="Y1056" s="205">
        <v>0</v>
      </c>
      <c r="Z1056" s="200">
        <v>0</v>
      </c>
      <c r="AA1056" s="180" t="s">
        <v>39</v>
      </c>
      <c r="AB1056" s="209" t="s">
        <v>1729</v>
      </c>
    </row>
    <row r="1057" spans="1:28" ht="15.75" customHeight="1" x14ac:dyDescent="0.2">
      <c r="A1057" s="208">
        <v>42585</v>
      </c>
      <c r="B1057" s="181"/>
      <c r="C1057" s="180" t="s">
        <v>2796</v>
      </c>
      <c r="D1057" s="163" t="s">
        <v>2181</v>
      </c>
      <c r="E1057" s="163" t="s">
        <v>1733</v>
      </c>
      <c r="F1057" s="181" t="s">
        <v>3429</v>
      </c>
      <c r="G1057" s="135" t="s">
        <v>187</v>
      </c>
      <c r="H1057" s="180" t="s">
        <v>2797</v>
      </c>
      <c r="I1057" s="190">
        <v>42614</v>
      </c>
      <c r="J1057" s="180" t="s">
        <v>36</v>
      </c>
      <c r="K1057" s="221"/>
      <c r="L1057" s="181"/>
      <c r="M1057" s="180"/>
      <c r="N1057" s="180"/>
      <c r="O1057" s="163"/>
      <c r="P1057" s="164"/>
      <c r="Q1057" s="163"/>
      <c r="R1057" s="164"/>
      <c r="S1057" s="190">
        <v>42585</v>
      </c>
      <c r="T1057" s="181"/>
      <c r="U1057" s="181"/>
      <c r="V1057" s="193">
        <v>2209.9966199999999</v>
      </c>
      <c r="W1057" s="200">
        <v>0</v>
      </c>
      <c r="X1057" s="219" t="s">
        <v>1728</v>
      </c>
      <c r="Y1057" s="205">
        <v>0</v>
      </c>
      <c r="Z1057" s="200">
        <v>0</v>
      </c>
      <c r="AA1057" s="180" t="s">
        <v>39</v>
      </c>
      <c r="AB1057" s="209" t="s">
        <v>1729</v>
      </c>
    </row>
    <row r="1058" spans="1:28" ht="15.75" customHeight="1" x14ac:dyDescent="0.2">
      <c r="A1058" s="208">
        <v>42506</v>
      </c>
      <c r="B1058" s="181"/>
      <c r="C1058" s="180" t="s">
        <v>1760</v>
      </c>
      <c r="D1058" s="167" t="s">
        <v>288</v>
      </c>
      <c r="E1058" s="169" t="s">
        <v>1730</v>
      </c>
      <c r="F1058" s="181" t="s">
        <v>289</v>
      </c>
      <c r="G1058" s="135" t="s">
        <v>187</v>
      </c>
      <c r="H1058" s="180" t="s">
        <v>1761</v>
      </c>
      <c r="I1058" s="190">
        <v>42513</v>
      </c>
      <c r="J1058" s="180" t="s">
        <v>36</v>
      </c>
      <c r="K1058" s="221"/>
      <c r="L1058" s="181"/>
      <c r="M1058" s="180"/>
      <c r="N1058" s="180"/>
      <c r="O1058" s="167"/>
      <c r="P1058" s="167"/>
      <c r="Q1058" s="167"/>
      <c r="R1058" s="167"/>
      <c r="S1058" s="190">
        <v>42506</v>
      </c>
      <c r="T1058" s="181"/>
      <c r="U1058" s="181"/>
      <c r="V1058" s="193">
        <v>1028.79153</v>
      </c>
      <c r="W1058" s="200">
        <v>0</v>
      </c>
      <c r="X1058" s="219" t="s">
        <v>1728</v>
      </c>
      <c r="Y1058" s="205">
        <v>0</v>
      </c>
      <c r="Z1058" s="200">
        <v>0</v>
      </c>
      <c r="AA1058" s="180" t="s">
        <v>39</v>
      </c>
      <c r="AB1058" s="209" t="s">
        <v>1729</v>
      </c>
    </row>
    <row r="1059" spans="1:28" ht="15.75" customHeight="1" x14ac:dyDescent="0.2">
      <c r="A1059" s="208">
        <v>42496</v>
      </c>
      <c r="B1059" s="181"/>
      <c r="C1059" s="180" t="s">
        <v>1762</v>
      </c>
      <c r="D1059" s="167" t="s">
        <v>288</v>
      </c>
      <c r="E1059" s="169" t="s">
        <v>1730</v>
      </c>
      <c r="F1059" s="181" t="s">
        <v>289</v>
      </c>
      <c r="G1059" s="135" t="s">
        <v>187</v>
      </c>
      <c r="H1059" s="180" t="s">
        <v>1763</v>
      </c>
      <c r="I1059" s="190">
        <v>42508</v>
      </c>
      <c r="J1059" s="180" t="s">
        <v>36</v>
      </c>
      <c r="K1059" s="221"/>
      <c r="L1059" s="181"/>
      <c r="M1059" s="180"/>
      <c r="N1059" s="180"/>
      <c r="O1059" s="167"/>
      <c r="P1059" s="167"/>
      <c r="Q1059" s="167"/>
      <c r="R1059" s="167"/>
      <c r="S1059" s="190">
        <v>42496</v>
      </c>
      <c r="T1059" s="181"/>
      <c r="U1059" s="181"/>
      <c r="V1059" s="193">
        <v>1028.79153</v>
      </c>
      <c r="W1059" s="200">
        <v>0</v>
      </c>
      <c r="X1059" s="219" t="s">
        <v>1728</v>
      </c>
      <c r="Y1059" s="205">
        <v>0</v>
      </c>
      <c r="Z1059" s="200">
        <v>0</v>
      </c>
      <c r="AA1059" s="180" t="s">
        <v>39</v>
      </c>
      <c r="AB1059" s="209" t="s">
        <v>1729</v>
      </c>
    </row>
    <row r="1060" spans="1:28" ht="15.75" customHeight="1" x14ac:dyDescent="0.2">
      <c r="A1060" s="208">
        <v>42466</v>
      </c>
      <c r="B1060" s="181"/>
      <c r="C1060" s="180" t="s">
        <v>1738</v>
      </c>
      <c r="D1060" s="167" t="s">
        <v>288</v>
      </c>
      <c r="E1060" s="169" t="s">
        <v>1730</v>
      </c>
      <c r="F1060" s="181" t="s">
        <v>289</v>
      </c>
      <c r="G1060" s="135" t="s">
        <v>187</v>
      </c>
      <c r="H1060" s="180" t="s">
        <v>1739</v>
      </c>
      <c r="I1060" s="190">
        <v>42474</v>
      </c>
      <c r="J1060" s="180" t="s">
        <v>31</v>
      </c>
      <c r="K1060" s="221"/>
      <c r="L1060" s="181"/>
      <c r="M1060" s="180" t="s">
        <v>37</v>
      </c>
      <c r="N1060" s="180"/>
      <c r="O1060" s="163"/>
      <c r="P1060" s="164"/>
      <c r="Q1060" s="167"/>
      <c r="R1060" s="167"/>
      <c r="S1060" s="190">
        <v>42466</v>
      </c>
      <c r="T1060" s="181"/>
      <c r="U1060" s="181"/>
      <c r="V1060" s="193">
        <v>1028.79153</v>
      </c>
      <c r="W1060" s="200">
        <v>0</v>
      </c>
      <c r="X1060" s="219" t="s">
        <v>1728</v>
      </c>
      <c r="Y1060" s="205">
        <v>1028.79153</v>
      </c>
      <c r="Z1060" s="200">
        <v>0</v>
      </c>
      <c r="AA1060" s="180" t="s">
        <v>39</v>
      </c>
      <c r="AB1060" s="209" t="s">
        <v>1729</v>
      </c>
    </row>
    <row r="1061" spans="1:28" ht="15.75" customHeight="1" x14ac:dyDescent="0.2">
      <c r="A1061" s="208">
        <v>42510</v>
      </c>
      <c r="B1061" s="181"/>
      <c r="C1061" s="180" t="s">
        <v>1764</v>
      </c>
      <c r="D1061" s="167" t="s">
        <v>288</v>
      </c>
      <c r="E1061" s="169" t="s">
        <v>1730</v>
      </c>
      <c r="F1061" s="181" t="s">
        <v>289</v>
      </c>
      <c r="G1061" s="135" t="s">
        <v>187</v>
      </c>
      <c r="H1061" s="180" t="s">
        <v>1765</v>
      </c>
      <c r="I1061" s="190">
        <v>42536</v>
      </c>
      <c r="J1061" s="180" t="s">
        <v>36</v>
      </c>
      <c r="K1061" s="221"/>
      <c r="L1061" s="181"/>
      <c r="M1061" s="180"/>
      <c r="N1061" s="180"/>
      <c r="O1061" s="167"/>
      <c r="P1061" s="167"/>
      <c r="Q1061" s="167"/>
      <c r="R1061" s="167"/>
      <c r="S1061" s="190">
        <v>42510</v>
      </c>
      <c r="T1061" s="181"/>
      <c r="U1061" s="181"/>
      <c r="V1061" s="193">
        <v>1028.79153</v>
      </c>
      <c r="W1061" s="200">
        <v>0</v>
      </c>
      <c r="X1061" s="219" t="s">
        <v>1728</v>
      </c>
      <c r="Y1061" s="205">
        <v>0</v>
      </c>
      <c r="Z1061" s="200">
        <v>0</v>
      </c>
      <c r="AA1061" s="180" t="s">
        <v>39</v>
      </c>
      <c r="AB1061" s="209" t="s">
        <v>1729</v>
      </c>
    </row>
    <row r="1062" spans="1:28" ht="15.75" customHeight="1" x14ac:dyDescent="0.2">
      <c r="A1062" s="208">
        <v>42468</v>
      </c>
      <c r="B1062" s="181"/>
      <c r="C1062" s="180" t="s">
        <v>1740</v>
      </c>
      <c r="D1062" s="167" t="s">
        <v>288</v>
      </c>
      <c r="E1062" s="169" t="s">
        <v>1730</v>
      </c>
      <c r="F1062" s="181" t="s">
        <v>289</v>
      </c>
      <c r="G1062" s="135" t="s">
        <v>187</v>
      </c>
      <c r="H1062" s="180" t="s">
        <v>1741</v>
      </c>
      <c r="I1062" s="190">
        <v>42474</v>
      </c>
      <c r="J1062" s="180" t="s">
        <v>36</v>
      </c>
      <c r="K1062" s="221"/>
      <c r="L1062" s="181"/>
      <c r="M1062" s="180"/>
      <c r="N1062" s="180"/>
      <c r="O1062" s="167"/>
      <c r="P1062" s="167"/>
      <c r="Q1062" s="167"/>
      <c r="R1062" s="167"/>
      <c r="S1062" s="190">
        <v>42468</v>
      </c>
      <c r="T1062" s="181"/>
      <c r="U1062" s="181"/>
      <c r="V1062" s="193">
        <v>1139.2913610000001</v>
      </c>
      <c r="W1062" s="200">
        <v>0</v>
      </c>
      <c r="X1062" s="219" t="s">
        <v>1728</v>
      </c>
      <c r="Y1062" s="205">
        <v>0</v>
      </c>
      <c r="Z1062" s="200">
        <v>0</v>
      </c>
      <c r="AA1062" s="180" t="s">
        <v>39</v>
      </c>
      <c r="AB1062" s="209" t="s">
        <v>1729</v>
      </c>
    </row>
    <row r="1063" spans="1:28" ht="15.75" customHeight="1" x14ac:dyDescent="0.2">
      <c r="A1063" s="208">
        <v>42471</v>
      </c>
      <c r="B1063" s="181"/>
      <c r="C1063" s="180" t="s">
        <v>1742</v>
      </c>
      <c r="D1063" s="167" t="s">
        <v>288</v>
      </c>
      <c r="E1063" s="169" t="s">
        <v>1730</v>
      </c>
      <c r="F1063" s="181" t="s">
        <v>289</v>
      </c>
      <c r="G1063" s="135" t="s">
        <v>187</v>
      </c>
      <c r="H1063" s="180" t="s">
        <v>1743</v>
      </c>
      <c r="I1063" s="190">
        <v>42480</v>
      </c>
      <c r="J1063" s="180" t="s">
        <v>36</v>
      </c>
      <c r="K1063" s="221"/>
      <c r="L1063" s="181"/>
      <c r="M1063" s="180"/>
      <c r="N1063" s="180"/>
      <c r="O1063" s="167"/>
      <c r="P1063" s="167"/>
      <c r="Q1063" s="167"/>
      <c r="R1063" s="167"/>
      <c r="S1063" s="190">
        <v>42471</v>
      </c>
      <c r="T1063" s="181"/>
      <c r="U1063" s="181"/>
      <c r="V1063" s="193">
        <v>1139.2913610000001</v>
      </c>
      <c r="W1063" s="200">
        <v>0</v>
      </c>
      <c r="X1063" s="219" t="s">
        <v>1728</v>
      </c>
      <c r="Y1063" s="205">
        <v>0</v>
      </c>
      <c r="Z1063" s="200">
        <v>0</v>
      </c>
      <c r="AA1063" s="180" t="s">
        <v>39</v>
      </c>
      <c r="AB1063" s="209" t="s">
        <v>1729</v>
      </c>
    </row>
    <row r="1064" spans="1:28" ht="15.75" customHeight="1" x14ac:dyDescent="0.2">
      <c r="A1064" s="208">
        <v>42647</v>
      </c>
      <c r="B1064" s="181"/>
      <c r="C1064" s="180" t="s">
        <v>2829</v>
      </c>
      <c r="D1064" s="163" t="s">
        <v>2181</v>
      </c>
      <c r="E1064" s="163" t="s">
        <v>1730</v>
      </c>
      <c r="F1064" s="181" t="s">
        <v>289</v>
      </c>
      <c r="G1064" s="135" t="s">
        <v>187</v>
      </c>
      <c r="H1064" s="180" t="s">
        <v>2830</v>
      </c>
      <c r="I1064" s="190">
        <v>42656</v>
      </c>
      <c r="J1064" s="180" t="s">
        <v>36</v>
      </c>
      <c r="K1064" s="221"/>
      <c r="L1064" s="181"/>
      <c r="M1064" s="180"/>
      <c r="N1064" s="180"/>
      <c r="O1064" s="163"/>
      <c r="P1064" s="164"/>
      <c r="Q1064" s="163"/>
      <c r="R1064" s="164"/>
      <c r="S1064" s="190">
        <v>42647</v>
      </c>
      <c r="T1064" s="181"/>
      <c r="U1064" s="181"/>
      <c r="V1064" s="193">
        <v>1139.2913610000001</v>
      </c>
      <c r="W1064" s="200">
        <v>0</v>
      </c>
      <c r="X1064" s="219" t="s">
        <v>1728</v>
      </c>
      <c r="Y1064" s="205">
        <v>0</v>
      </c>
      <c r="Z1064" s="200">
        <v>0</v>
      </c>
      <c r="AA1064" s="180" t="s">
        <v>39</v>
      </c>
      <c r="AB1064" s="209" t="s">
        <v>1729</v>
      </c>
    </row>
    <row r="1065" spans="1:28" ht="15.75" customHeight="1" x14ac:dyDescent="0.2">
      <c r="A1065" s="208">
        <v>42535</v>
      </c>
      <c r="B1065" s="181"/>
      <c r="C1065" s="180" t="s">
        <v>1772</v>
      </c>
      <c r="D1065" s="167" t="s">
        <v>288</v>
      </c>
      <c r="E1065" s="169" t="s">
        <v>1730</v>
      </c>
      <c r="F1065" s="181" t="s">
        <v>289</v>
      </c>
      <c r="G1065" s="135" t="s">
        <v>187</v>
      </c>
      <c r="H1065" s="180" t="s">
        <v>1773</v>
      </c>
      <c r="I1065" s="190">
        <v>42544</v>
      </c>
      <c r="J1065" s="180" t="s">
        <v>36</v>
      </c>
      <c r="K1065" s="221"/>
      <c r="L1065" s="181"/>
      <c r="M1065" s="180"/>
      <c r="N1065" s="180"/>
      <c r="O1065" s="167"/>
      <c r="P1065" s="167"/>
      <c r="Q1065" s="167"/>
      <c r="R1065" s="167"/>
      <c r="S1065" s="190">
        <v>42535</v>
      </c>
      <c r="T1065" s="181"/>
      <c r="U1065" s="181"/>
      <c r="V1065" s="193">
        <v>1139.2913610000001</v>
      </c>
      <c r="W1065" s="200">
        <v>0</v>
      </c>
      <c r="X1065" s="219" t="s">
        <v>1728</v>
      </c>
      <c r="Y1065" s="205">
        <v>0</v>
      </c>
      <c r="Z1065" s="200">
        <v>0</v>
      </c>
      <c r="AA1065" s="180" t="s">
        <v>39</v>
      </c>
      <c r="AB1065" s="209" t="s">
        <v>1729</v>
      </c>
    </row>
    <row r="1066" spans="1:28" ht="15.75" customHeight="1" x14ac:dyDescent="0.2">
      <c r="A1066" s="208">
        <v>42485</v>
      </c>
      <c r="B1066" s="181"/>
      <c r="C1066" s="180" t="s">
        <v>1744</v>
      </c>
      <c r="D1066" s="167" t="s">
        <v>288</v>
      </c>
      <c r="E1066" s="169" t="s">
        <v>1730</v>
      </c>
      <c r="F1066" s="181" t="s">
        <v>289</v>
      </c>
      <c r="G1066" s="135" t="s">
        <v>187</v>
      </c>
      <c r="H1066" s="180" t="s">
        <v>1745</v>
      </c>
      <c r="I1066" s="190">
        <v>42495</v>
      </c>
      <c r="J1066" s="180" t="s">
        <v>36</v>
      </c>
      <c r="K1066" s="221"/>
      <c r="L1066" s="181"/>
      <c r="M1066" s="180"/>
      <c r="N1066" s="180"/>
      <c r="O1066" s="167"/>
      <c r="P1066" s="167"/>
      <c r="Q1066" s="167"/>
      <c r="R1066" s="167"/>
      <c r="S1066" s="190">
        <v>42485</v>
      </c>
      <c r="T1066" s="181"/>
      <c r="U1066" s="181"/>
      <c r="V1066" s="193">
        <v>1139.2913610000001</v>
      </c>
      <c r="W1066" s="200">
        <v>0</v>
      </c>
      <c r="X1066" s="219" t="s">
        <v>1728</v>
      </c>
      <c r="Y1066" s="205">
        <v>0</v>
      </c>
      <c r="Z1066" s="200">
        <v>0</v>
      </c>
      <c r="AA1066" s="180" t="s">
        <v>39</v>
      </c>
      <c r="AB1066" s="209" t="s">
        <v>1729</v>
      </c>
    </row>
    <row r="1067" spans="1:28" ht="15.75" customHeight="1" x14ac:dyDescent="0.2">
      <c r="A1067" s="208">
        <v>42472</v>
      </c>
      <c r="B1067" s="181"/>
      <c r="C1067" s="180" t="s">
        <v>1746</v>
      </c>
      <c r="D1067" s="167" t="s">
        <v>288</v>
      </c>
      <c r="E1067" s="169" t="s">
        <v>1730</v>
      </c>
      <c r="F1067" s="181" t="s">
        <v>289</v>
      </c>
      <c r="G1067" s="135" t="s">
        <v>187</v>
      </c>
      <c r="H1067" s="180" t="s">
        <v>1747</v>
      </c>
      <c r="I1067" s="190">
        <v>42481</v>
      </c>
      <c r="J1067" s="180" t="s">
        <v>36</v>
      </c>
      <c r="K1067" s="221"/>
      <c r="L1067" s="181"/>
      <c r="M1067" s="180"/>
      <c r="N1067" s="180"/>
      <c r="O1067" s="167"/>
      <c r="P1067" s="167"/>
      <c r="Q1067" s="167"/>
      <c r="R1067" s="167"/>
      <c r="S1067" s="190">
        <v>42472</v>
      </c>
      <c r="T1067" s="181"/>
      <c r="U1067" s="181"/>
      <c r="V1067" s="193">
        <v>1139.2913610000001</v>
      </c>
      <c r="W1067" s="200">
        <v>0</v>
      </c>
      <c r="X1067" s="219" t="s">
        <v>1728</v>
      </c>
      <c r="Y1067" s="205">
        <v>0</v>
      </c>
      <c r="Z1067" s="200">
        <v>0</v>
      </c>
      <c r="AA1067" s="180" t="s">
        <v>39</v>
      </c>
      <c r="AB1067" s="209" t="s">
        <v>1729</v>
      </c>
    </row>
    <row r="1068" spans="1:28" ht="15.75" customHeight="1" x14ac:dyDescent="0.2">
      <c r="A1068" s="208">
        <v>42550</v>
      </c>
      <c r="B1068" s="181"/>
      <c r="C1068" s="180" t="s">
        <v>1774</v>
      </c>
      <c r="D1068" s="167" t="s">
        <v>288</v>
      </c>
      <c r="E1068" s="169" t="s">
        <v>1730</v>
      </c>
      <c r="F1068" s="181" t="s">
        <v>289</v>
      </c>
      <c r="G1068" s="135" t="s">
        <v>187</v>
      </c>
      <c r="H1068" s="180" t="s">
        <v>1775</v>
      </c>
      <c r="I1068" s="190">
        <v>42559</v>
      </c>
      <c r="J1068" s="180" t="s">
        <v>31</v>
      </c>
      <c r="K1068" s="221"/>
      <c r="L1068" s="181"/>
      <c r="M1068" s="180" t="s">
        <v>37</v>
      </c>
      <c r="N1068" s="180" t="s">
        <v>4249</v>
      </c>
      <c r="O1068" s="163"/>
      <c r="P1068" s="164"/>
      <c r="Q1068" s="167"/>
      <c r="R1068" s="167"/>
      <c r="S1068" s="190">
        <v>42550</v>
      </c>
      <c r="T1068" s="181"/>
      <c r="U1068" s="181"/>
      <c r="V1068" s="193">
        <v>1139.2913610000001</v>
      </c>
      <c r="W1068" s="200">
        <v>0</v>
      </c>
      <c r="X1068" s="219" t="s">
        <v>1728</v>
      </c>
      <c r="Y1068" s="205">
        <v>1139.2913610000001</v>
      </c>
      <c r="Z1068" s="200">
        <v>0</v>
      </c>
      <c r="AA1068" s="180" t="s">
        <v>39</v>
      </c>
      <c r="AB1068" s="209" t="s">
        <v>1729</v>
      </c>
    </row>
    <row r="1069" spans="1:28" ht="15.75" customHeight="1" x14ac:dyDescent="0.2">
      <c r="A1069" s="208">
        <v>42556</v>
      </c>
      <c r="B1069" s="181"/>
      <c r="C1069" s="180" t="s">
        <v>2788</v>
      </c>
      <c r="D1069" s="163" t="s">
        <v>2181</v>
      </c>
      <c r="E1069" s="163" t="s">
        <v>1730</v>
      </c>
      <c r="F1069" s="181" t="s">
        <v>289</v>
      </c>
      <c r="G1069" s="135" t="s">
        <v>187</v>
      </c>
      <c r="H1069" s="180" t="s">
        <v>2789</v>
      </c>
      <c r="I1069" s="190">
        <v>42572</v>
      </c>
      <c r="J1069" s="180" t="s">
        <v>36</v>
      </c>
      <c r="K1069" s="221"/>
      <c r="L1069" s="181"/>
      <c r="M1069" s="180"/>
      <c r="N1069" s="180"/>
      <c r="O1069" s="163"/>
      <c r="P1069" s="164"/>
      <c r="Q1069" s="163"/>
      <c r="R1069" s="164"/>
      <c r="S1069" s="190">
        <v>42556</v>
      </c>
      <c r="T1069" s="181"/>
      <c r="U1069" s="181"/>
      <c r="V1069" s="193">
        <v>1139.2913610000001</v>
      </c>
      <c r="W1069" s="200">
        <v>0</v>
      </c>
      <c r="X1069" s="219" t="s">
        <v>1728</v>
      </c>
      <c r="Y1069" s="205">
        <v>0</v>
      </c>
      <c r="Z1069" s="200">
        <v>0</v>
      </c>
      <c r="AA1069" s="180" t="s">
        <v>39</v>
      </c>
      <c r="AB1069" s="209" t="s">
        <v>1729</v>
      </c>
    </row>
    <row r="1070" spans="1:28" ht="15.75" customHeight="1" x14ac:dyDescent="0.2">
      <c r="A1070" s="208">
        <v>42513</v>
      </c>
      <c r="B1070" s="181"/>
      <c r="C1070" s="180" t="s">
        <v>1766</v>
      </c>
      <c r="D1070" s="167" t="s">
        <v>288</v>
      </c>
      <c r="E1070" s="169" t="s">
        <v>1730</v>
      </c>
      <c r="F1070" s="181" t="s">
        <v>289</v>
      </c>
      <c r="G1070" s="135" t="s">
        <v>187</v>
      </c>
      <c r="H1070" s="180" t="s">
        <v>1767</v>
      </c>
      <c r="I1070" s="190">
        <v>42177</v>
      </c>
      <c r="J1070" s="180" t="s">
        <v>36</v>
      </c>
      <c r="K1070" s="221"/>
      <c r="L1070" s="181"/>
      <c r="M1070" s="180"/>
      <c r="N1070" s="180"/>
      <c r="O1070" s="167"/>
      <c r="P1070" s="167"/>
      <c r="Q1070" s="167"/>
      <c r="R1070" s="167"/>
      <c r="S1070" s="190">
        <v>42513</v>
      </c>
      <c r="T1070" s="181"/>
      <c r="U1070" s="181"/>
      <c r="V1070" s="193">
        <v>1139.2913610000001</v>
      </c>
      <c r="W1070" s="200">
        <v>0</v>
      </c>
      <c r="X1070" s="219" t="s">
        <v>1728</v>
      </c>
      <c r="Y1070" s="205">
        <v>0</v>
      </c>
      <c r="Z1070" s="200">
        <v>0</v>
      </c>
      <c r="AA1070" s="180" t="s">
        <v>39</v>
      </c>
      <c r="AB1070" s="209" t="s">
        <v>1729</v>
      </c>
    </row>
    <row r="1071" spans="1:28" ht="15.75" customHeight="1" x14ac:dyDescent="0.2">
      <c r="A1071" s="208">
        <v>42562</v>
      </c>
      <c r="B1071" s="181"/>
      <c r="C1071" s="180" t="s">
        <v>2790</v>
      </c>
      <c r="D1071" s="163" t="s">
        <v>2181</v>
      </c>
      <c r="E1071" s="163" t="s">
        <v>1730</v>
      </c>
      <c r="F1071" s="181" t="s">
        <v>289</v>
      </c>
      <c r="G1071" s="135" t="s">
        <v>187</v>
      </c>
      <c r="H1071" s="180" t="s">
        <v>2791</v>
      </c>
      <c r="I1071" s="190">
        <v>42570</v>
      </c>
      <c r="J1071" s="180" t="s">
        <v>36</v>
      </c>
      <c r="K1071" s="221"/>
      <c r="L1071" s="181"/>
      <c r="M1071" s="180"/>
      <c r="N1071" s="180"/>
      <c r="O1071" s="163"/>
      <c r="P1071" s="164"/>
      <c r="Q1071" s="163"/>
      <c r="R1071" s="164"/>
      <c r="S1071" s="190">
        <v>42562</v>
      </c>
      <c r="T1071" s="181"/>
      <c r="U1071" s="181"/>
      <c r="V1071" s="193">
        <v>1139.2913610000001</v>
      </c>
      <c r="W1071" s="200">
        <v>0</v>
      </c>
      <c r="X1071" s="219" t="s">
        <v>1728</v>
      </c>
      <c r="Y1071" s="205">
        <v>0</v>
      </c>
      <c r="Z1071" s="200">
        <v>0</v>
      </c>
      <c r="AA1071" s="180" t="s">
        <v>39</v>
      </c>
      <c r="AB1071" s="209" t="s">
        <v>1729</v>
      </c>
    </row>
    <row r="1072" spans="1:28" ht="15.75" customHeight="1" x14ac:dyDescent="0.2">
      <c r="A1072" s="208">
        <v>42488</v>
      </c>
      <c r="B1072" s="181"/>
      <c r="C1072" s="180" t="s">
        <v>1748</v>
      </c>
      <c r="D1072" s="167" t="s">
        <v>288</v>
      </c>
      <c r="E1072" s="169" t="s">
        <v>1730</v>
      </c>
      <c r="F1072" s="181" t="s">
        <v>289</v>
      </c>
      <c r="G1072" s="135" t="s">
        <v>187</v>
      </c>
      <c r="H1072" s="180" t="s">
        <v>1749</v>
      </c>
      <c r="I1072" s="190">
        <v>42500</v>
      </c>
      <c r="J1072" s="180" t="s">
        <v>36</v>
      </c>
      <c r="K1072" s="221"/>
      <c r="L1072" s="181"/>
      <c r="M1072" s="180"/>
      <c r="N1072" s="180"/>
      <c r="O1072" s="167"/>
      <c r="P1072" s="167"/>
      <c r="Q1072" s="167"/>
      <c r="R1072" s="167"/>
      <c r="S1072" s="190">
        <v>42488</v>
      </c>
      <c r="T1072" s="181"/>
      <c r="U1072" s="181"/>
      <c r="V1072" s="193">
        <v>1139.2913610000001</v>
      </c>
      <c r="W1072" s="200">
        <v>0</v>
      </c>
      <c r="X1072" s="219" t="s">
        <v>1728</v>
      </c>
      <c r="Y1072" s="205">
        <v>0</v>
      </c>
      <c r="Z1072" s="200">
        <v>0</v>
      </c>
      <c r="AA1072" s="180" t="s">
        <v>39</v>
      </c>
      <c r="AB1072" s="209" t="s">
        <v>1729</v>
      </c>
    </row>
    <row r="1073" spans="1:28" ht="15.75" customHeight="1" x14ac:dyDescent="0.2">
      <c r="A1073" s="208">
        <v>42612</v>
      </c>
      <c r="B1073" s="181"/>
      <c r="C1073" s="180" t="s">
        <v>2800</v>
      </c>
      <c r="D1073" s="163" t="s">
        <v>2181</v>
      </c>
      <c r="E1073" s="163" t="s">
        <v>1730</v>
      </c>
      <c r="F1073" s="181" t="s">
        <v>289</v>
      </c>
      <c r="G1073" s="135" t="s">
        <v>187</v>
      </c>
      <c r="H1073" s="180" t="s">
        <v>2801</v>
      </c>
      <c r="I1073" s="190">
        <v>42626</v>
      </c>
      <c r="J1073" s="180" t="s">
        <v>31</v>
      </c>
      <c r="K1073" s="221"/>
      <c r="L1073" s="181"/>
      <c r="M1073" s="180" t="s">
        <v>37</v>
      </c>
      <c r="N1073" s="180"/>
      <c r="O1073" s="163"/>
      <c r="P1073" s="164"/>
      <c r="Q1073" s="163"/>
      <c r="R1073" s="164"/>
      <c r="S1073" s="190">
        <v>42612</v>
      </c>
      <c r="T1073" s="181"/>
      <c r="U1073" s="181"/>
      <c r="V1073" s="193">
        <v>1139.2913610000001</v>
      </c>
      <c r="W1073" s="200">
        <v>0</v>
      </c>
      <c r="X1073" s="219" t="s">
        <v>1728</v>
      </c>
      <c r="Y1073" s="205">
        <v>1139.2913610000001</v>
      </c>
      <c r="Z1073" s="200">
        <v>0</v>
      </c>
      <c r="AA1073" s="180" t="s">
        <v>39</v>
      </c>
      <c r="AB1073" s="209" t="s">
        <v>1729</v>
      </c>
    </row>
    <row r="1074" spans="1:28" ht="15.75" customHeight="1" x14ac:dyDescent="0.2">
      <c r="A1074" s="208">
        <v>42551</v>
      </c>
      <c r="B1074" s="181"/>
      <c r="C1074" s="180" t="s">
        <v>1776</v>
      </c>
      <c r="D1074" s="167" t="s">
        <v>288</v>
      </c>
      <c r="E1074" s="169" t="s">
        <v>1730</v>
      </c>
      <c r="F1074" s="181" t="s">
        <v>289</v>
      </c>
      <c r="G1074" s="135" t="s">
        <v>187</v>
      </c>
      <c r="H1074" s="180" t="s">
        <v>1777</v>
      </c>
      <c r="I1074" s="190">
        <v>42563</v>
      </c>
      <c r="J1074" s="180" t="s">
        <v>36</v>
      </c>
      <c r="K1074" s="221"/>
      <c r="L1074" s="181"/>
      <c r="M1074" s="180"/>
      <c r="N1074" s="180"/>
      <c r="O1074" s="167"/>
      <c r="P1074" s="167"/>
      <c r="Q1074" s="167"/>
      <c r="R1074" s="167"/>
      <c r="S1074" s="190">
        <v>42551</v>
      </c>
      <c r="T1074" s="181"/>
      <c r="U1074" s="181"/>
      <c r="V1074" s="193">
        <v>1139.2913610000001</v>
      </c>
      <c r="W1074" s="200">
        <v>0</v>
      </c>
      <c r="X1074" s="219" t="s">
        <v>1728</v>
      </c>
      <c r="Y1074" s="205">
        <v>0</v>
      </c>
      <c r="Z1074" s="200">
        <v>0</v>
      </c>
      <c r="AA1074" s="180" t="s">
        <v>39</v>
      </c>
      <c r="AB1074" s="209" t="s">
        <v>1729</v>
      </c>
    </row>
    <row r="1075" spans="1:28" ht="15.75" customHeight="1" x14ac:dyDescent="0.2">
      <c r="A1075" s="208">
        <v>42592</v>
      </c>
      <c r="B1075" s="181"/>
      <c r="C1075" s="180" t="s">
        <v>2802</v>
      </c>
      <c r="D1075" s="163" t="s">
        <v>2181</v>
      </c>
      <c r="E1075" s="163" t="s">
        <v>1730</v>
      </c>
      <c r="F1075" s="181" t="s">
        <v>289</v>
      </c>
      <c r="G1075" s="135" t="s">
        <v>187</v>
      </c>
      <c r="H1075" s="180" t="s">
        <v>2803</v>
      </c>
      <c r="I1075" s="190">
        <v>42604</v>
      </c>
      <c r="J1075" s="180" t="s">
        <v>36</v>
      </c>
      <c r="K1075" s="221"/>
      <c r="L1075" s="181"/>
      <c r="M1075" s="180"/>
      <c r="N1075" s="180"/>
      <c r="O1075" s="163"/>
      <c r="P1075" s="164"/>
      <c r="Q1075" s="163"/>
      <c r="R1075" s="164"/>
      <c r="S1075" s="190">
        <v>42592</v>
      </c>
      <c r="T1075" s="181"/>
      <c r="U1075" s="181"/>
      <c r="V1075" s="193">
        <v>1139.2913610000001</v>
      </c>
      <c r="W1075" s="200">
        <v>0</v>
      </c>
      <c r="X1075" s="219" t="s">
        <v>1728</v>
      </c>
      <c r="Y1075" s="205">
        <v>0</v>
      </c>
      <c r="Z1075" s="200">
        <v>0</v>
      </c>
      <c r="AA1075" s="180" t="s">
        <v>39</v>
      </c>
      <c r="AB1075" s="209" t="s">
        <v>1729</v>
      </c>
    </row>
    <row r="1076" spans="1:28" ht="15.75" customHeight="1" x14ac:dyDescent="0.2">
      <c r="A1076" s="208">
        <v>42643</v>
      </c>
      <c r="B1076" s="181"/>
      <c r="C1076" s="180" t="s">
        <v>2811</v>
      </c>
      <c r="D1076" s="163" t="s">
        <v>2181</v>
      </c>
      <c r="E1076" s="163" t="s">
        <v>1730</v>
      </c>
      <c r="F1076" s="181" t="s">
        <v>289</v>
      </c>
      <c r="G1076" s="135" t="s">
        <v>187</v>
      </c>
      <c r="H1076" s="180" t="s">
        <v>2812</v>
      </c>
      <c r="I1076" s="190">
        <v>42677</v>
      </c>
      <c r="J1076" s="180" t="s">
        <v>36</v>
      </c>
      <c r="K1076" s="221"/>
      <c r="L1076" s="181"/>
      <c r="M1076" s="180"/>
      <c r="N1076" s="180"/>
      <c r="O1076" s="163"/>
      <c r="P1076" s="164"/>
      <c r="Q1076" s="163"/>
      <c r="R1076" s="164"/>
      <c r="S1076" s="190">
        <v>42643</v>
      </c>
      <c r="T1076" s="181"/>
      <c r="U1076" s="181"/>
      <c r="V1076" s="193">
        <v>1139.2913610000001</v>
      </c>
      <c r="W1076" s="200">
        <v>0</v>
      </c>
      <c r="X1076" s="219" t="s">
        <v>1728</v>
      </c>
      <c r="Y1076" s="205">
        <v>0</v>
      </c>
      <c r="Z1076" s="200">
        <v>0</v>
      </c>
      <c r="AA1076" s="180" t="s">
        <v>39</v>
      </c>
      <c r="AB1076" s="209" t="s">
        <v>1729</v>
      </c>
    </row>
    <row r="1077" spans="1:28" ht="15.75" customHeight="1" x14ac:dyDescent="0.2">
      <c r="A1077" s="208">
        <v>42508</v>
      </c>
      <c r="B1077" s="181"/>
      <c r="C1077" s="180" t="s">
        <v>1768</v>
      </c>
      <c r="D1077" s="167" t="s">
        <v>288</v>
      </c>
      <c r="E1077" s="169" t="s">
        <v>1730</v>
      </c>
      <c r="F1077" s="181" t="s">
        <v>289</v>
      </c>
      <c r="G1077" s="135" t="s">
        <v>187</v>
      </c>
      <c r="H1077" s="180" t="s">
        <v>1769</v>
      </c>
      <c r="I1077" s="190">
        <v>42516</v>
      </c>
      <c r="J1077" s="180" t="s">
        <v>36</v>
      </c>
      <c r="K1077" s="221"/>
      <c r="L1077" s="181"/>
      <c r="M1077" s="180"/>
      <c r="N1077" s="180"/>
      <c r="O1077" s="167"/>
      <c r="P1077" s="167"/>
      <c r="Q1077" s="167"/>
      <c r="R1077" s="167"/>
      <c r="S1077" s="190">
        <v>42508</v>
      </c>
      <c r="T1077" s="181"/>
      <c r="U1077" s="181"/>
      <c r="V1077" s="193">
        <v>1139.2913610000001</v>
      </c>
      <c r="W1077" s="200">
        <v>0</v>
      </c>
      <c r="X1077" s="219" t="s">
        <v>1728</v>
      </c>
      <c r="Y1077" s="205">
        <v>0</v>
      </c>
      <c r="Z1077" s="200">
        <v>0</v>
      </c>
      <c r="AA1077" s="180" t="s">
        <v>39</v>
      </c>
      <c r="AB1077" s="209" t="s">
        <v>1729</v>
      </c>
    </row>
    <row r="1078" spans="1:28" ht="15.75" customHeight="1" x14ac:dyDescent="0.2">
      <c r="A1078" s="208">
        <v>42542</v>
      </c>
      <c r="B1078" s="181"/>
      <c r="C1078" s="180" t="s">
        <v>1778</v>
      </c>
      <c r="D1078" s="167" t="s">
        <v>288</v>
      </c>
      <c r="E1078" s="169" t="s">
        <v>1730</v>
      </c>
      <c r="F1078" s="181" t="s">
        <v>289</v>
      </c>
      <c r="G1078" s="135" t="s">
        <v>187</v>
      </c>
      <c r="H1078" s="180" t="s">
        <v>1779</v>
      </c>
      <c r="I1078" s="190">
        <v>42552</v>
      </c>
      <c r="J1078" s="180" t="s">
        <v>36</v>
      </c>
      <c r="K1078" s="221"/>
      <c r="L1078" s="181"/>
      <c r="M1078" s="180"/>
      <c r="N1078" s="180"/>
      <c r="O1078" s="167"/>
      <c r="P1078" s="167"/>
      <c r="Q1078" s="167"/>
      <c r="R1078" s="167"/>
      <c r="S1078" s="190">
        <v>42542</v>
      </c>
      <c r="T1078" s="181"/>
      <c r="U1078" s="181"/>
      <c r="V1078" s="193">
        <v>1139.2913610000001</v>
      </c>
      <c r="W1078" s="200">
        <v>0</v>
      </c>
      <c r="X1078" s="219" t="s">
        <v>1728</v>
      </c>
      <c r="Y1078" s="205">
        <v>0</v>
      </c>
      <c r="Z1078" s="200">
        <v>0</v>
      </c>
      <c r="AA1078" s="180" t="s">
        <v>39</v>
      </c>
      <c r="AB1078" s="209" t="s">
        <v>1729</v>
      </c>
    </row>
    <row r="1079" spans="1:28" ht="15.75" customHeight="1" x14ac:dyDescent="0.2">
      <c r="A1079" s="208">
        <v>42619</v>
      </c>
      <c r="B1079" s="181"/>
      <c r="C1079" s="180" t="s">
        <v>2813</v>
      </c>
      <c r="D1079" s="163" t="s">
        <v>2181</v>
      </c>
      <c r="E1079" s="163" t="s">
        <v>1730</v>
      </c>
      <c r="F1079" s="181" t="s">
        <v>289</v>
      </c>
      <c r="G1079" s="135" t="s">
        <v>187</v>
      </c>
      <c r="H1079" s="180" t="s">
        <v>2814</v>
      </c>
      <c r="I1079" s="190">
        <v>42627</v>
      </c>
      <c r="J1079" s="180" t="s">
        <v>36</v>
      </c>
      <c r="K1079" s="221"/>
      <c r="L1079" s="181"/>
      <c r="M1079" s="180"/>
      <c r="N1079" s="180"/>
      <c r="O1079" s="163"/>
      <c r="P1079" s="164"/>
      <c r="Q1079" s="163"/>
      <c r="R1079" s="164"/>
      <c r="S1079" s="190">
        <v>42619</v>
      </c>
      <c r="T1079" s="181"/>
      <c r="U1079" s="181"/>
      <c r="V1079" s="193">
        <v>1139.2913610000001</v>
      </c>
      <c r="W1079" s="200">
        <v>0</v>
      </c>
      <c r="X1079" s="219" t="s">
        <v>1728</v>
      </c>
      <c r="Y1079" s="205">
        <v>0</v>
      </c>
      <c r="Z1079" s="200">
        <v>0</v>
      </c>
      <c r="AA1079" s="180" t="s">
        <v>39</v>
      </c>
      <c r="AB1079" s="209" t="s">
        <v>1729</v>
      </c>
    </row>
    <row r="1080" spans="1:28" ht="15.75" customHeight="1" x14ac:dyDescent="0.2">
      <c r="A1080" s="208">
        <v>42552</v>
      </c>
      <c r="B1080" s="181"/>
      <c r="C1080" s="180" t="s">
        <v>2792</v>
      </c>
      <c r="D1080" s="163" t="s">
        <v>2181</v>
      </c>
      <c r="E1080" s="163" t="s">
        <v>1730</v>
      </c>
      <c r="F1080" s="181" t="s">
        <v>289</v>
      </c>
      <c r="G1080" s="135" t="s">
        <v>187</v>
      </c>
      <c r="H1080" s="180" t="s">
        <v>2793</v>
      </c>
      <c r="I1080" s="190">
        <v>42564</v>
      </c>
      <c r="J1080" s="180" t="s">
        <v>36</v>
      </c>
      <c r="K1080" s="221"/>
      <c r="L1080" s="181"/>
      <c r="M1080" s="180"/>
      <c r="N1080" s="180"/>
      <c r="O1080" s="163"/>
      <c r="P1080" s="164"/>
      <c r="Q1080" s="163"/>
      <c r="R1080" s="164"/>
      <c r="S1080" s="190">
        <v>42552</v>
      </c>
      <c r="T1080" s="181"/>
      <c r="U1080" s="181"/>
      <c r="V1080" s="193">
        <v>1139.2913610000001</v>
      </c>
      <c r="W1080" s="200">
        <v>0</v>
      </c>
      <c r="X1080" s="219" t="s">
        <v>1728</v>
      </c>
      <c r="Y1080" s="205">
        <v>0</v>
      </c>
      <c r="Z1080" s="200">
        <v>0</v>
      </c>
      <c r="AA1080" s="180" t="s">
        <v>39</v>
      </c>
      <c r="AB1080" s="209" t="s">
        <v>1729</v>
      </c>
    </row>
    <row r="1081" spans="1:28" ht="15.75" customHeight="1" x14ac:dyDescent="0.2">
      <c r="A1081" s="208">
        <v>42548</v>
      </c>
      <c r="B1081" s="181"/>
      <c r="C1081" s="180" t="s">
        <v>1780</v>
      </c>
      <c r="D1081" s="167" t="s">
        <v>288</v>
      </c>
      <c r="E1081" s="169" t="s">
        <v>1730</v>
      </c>
      <c r="F1081" s="181" t="s">
        <v>289</v>
      </c>
      <c r="G1081" s="135" t="s">
        <v>187</v>
      </c>
      <c r="H1081" s="180" t="s">
        <v>1781</v>
      </c>
      <c r="I1081" s="190">
        <v>42559</v>
      </c>
      <c r="J1081" s="180" t="s">
        <v>36</v>
      </c>
      <c r="K1081" s="221"/>
      <c r="L1081" s="181"/>
      <c r="M1081" s="180"/>
      <c r="N1081" s="180"/>
      <c r="O1081" s="167"/>
      <c r="P1081" s="167"/>
      <c r="Q1081" s="167"/>
      <c r="R1081" s="167"/>
      <c r="S1081" s="190">
        <v>42548</v>
      </c>
      <c r="T1081" s="181"/>
      <c r="U1081" s="181"/>
      <c r="V1081" s="193">
        <v>1139.2913610000001</v>
      </c>
      <c r="W1081" s="200">
        <v>0</v>
      </c>
      <c r="X1081" s="219" t="s">
        <v>1728</v>
      </c>
      <c r="Y1081" s="205">
        <v>0</v>
      </c>
      <c r="Z1081" s="200">
        <v>0</v>
      </c>
      <c r="AA1081" s="180" t="s">
        <v>39</v>
      </c>
      <c r="AB1081" s="209" t="s">
        <v>1729</v>
      </c>
    </row>
    <row r="1082" spans="1:28" ht="15.75" customHeight="1" x14ac:dyDescent="0.2">
      <c r="A1082" s="208">
        <v>42703</v>
      </c>
      <c r="B1082" s="181"/>
      <c r="C1082" s="180" t="s">
        <v>2837</v>
      </c>
      <c r="D1082" s="163" t="s">
        <v>2181</v>
      </c>
      <c r="E1082" s="163" t="s">
        <v>1730</v>
      </c>
      <c r="F1082" s="181" t="s">
        <v>289</v>
      </c>
      <c r="G1082" s="135" t="s">
        <v>187</v>
      </c>
      <c r="H1082" s="180" t="s">
        <v>2838</v>
      </c>
      <c r="I1082" s="190">
        <v>42712</v>
      </c>
      <c r="J1082" s="180" t="s">
        <v>36</v>
      </c>
      <c r="K1082" s="221"/>
      <c r="L1082" s="181"/>
      <c r="M1082" s="180"/>
      <c r="N1082" s="180"/>
      <c r="O1082" s="163"/>
      <c r="P1082" s="164"/>
      <c r="Q1082" s="163"/>
      <c r="R1082" s="164"/>
      <c r="S1082" s="190">
        <v>42703</v>
      </c>
      <c r="T1082" s="181"/>
      <c r="U1082" s="181"/>
      <c r="V1082" s="193">
        <v>1139.2913610000001</v>
      </c>
      <c r="W1082" s="200">
        <v>0</v>
      </c>
      <c r="X1082" s="219" t="s">
        <v>1728</v>
      </c>
      <c r="Y1082" s="205">
        <v>0</v>
      </c>
      <c r="Z1082" s="200">
        <v>0</v>
      </c>
      <c r="AA1082" s="180" t="s">
        <v>39</v>
      </c>
      <c r="AB1082" s="209" t="s">
        <v>1729</v>
      </c>
    </row>
    <row r="1083" spans="1:28" ht="15.75" customHeight="1" x14ac:dyDescent="0.2">
      <c r="A1083" s="208">
        <v>42683</v>
      </c>
      <c r="B1083" s="181"/>
      <c r="C1083" s="180" t="s">
        <v>2839</v>
      </c>
      <c r="D1083" s="163" t="s">
        <v>2181</v>
      </c>
      <c r="E1083" s="163" t="s">
        <v>1730</v>
      </c>
      <c r="F1083" s="181" t="s">
        <v>289</v>
      </c>
      <c r="G1083" s="135" t="s">
        <v>187</v>
      </c>
      <c r="H1083" s="180" t="s">
        <v>2840</v>
      </c>
      <c r="I1083" s="190">
        <v>42692</v>
      </c>
      <c r="J1083" s="180" t="s">
        <v>36</v>
      </c>
      <c r="K1083" s="221"/>
      <c r="L1083" s="181"/>
      <c r="M1083" s="180"/>
      <c r="N1083" s="180"/>
      <c r="O1083" s="163"/>
      <c r="P1083" s="164"/>
      <c r="Q1083" s="163"/>
      <c r="R1083" s="164"/>
      <c r="S1083" s="190">
        <v>42683</v>
      </c>
      <c r="T1083" s="181"/>
      <c r="U1083" s="181"/>
      <c r="V1083" s="193">
        <v>1139.2913610000001</v>
      </c>
      <c r="W1083" s="200">
        <v>0</v>
      </c>
      <c r="X1083" s="219" t="s">
        <v>1728</v>
      </c>
      <c r="Y1083" s="205">
        <v>0</v>
      </c>
      <c r="Z1083" s="200">
        <v>0</v>
      </c>
      <c r="AA1083" s="180" t="s">
        <v>39</v>
      </c>
      <c r="AB1083" s="209" t="s">
        <v>1729</v>
      </c>
    </row>
    <row r="1084" spans="1:28" ht="15.75" customHeight="1" x14ac:dyDescent="0.2">
      <c r="A1084" s="208">
        <v>42604</v>
      </c>
      <c r="B1084" s="181"/>
      <c r="C1084" s="180" t="s">
        <v>2804</v>
      </c>
      <c r="D1084" s="163" t="s">
        <v>2181</v>
      </c>
      <c r="E1084" s="163" t="s">
        <v>1730</v>
      </c>
      <c r="F1084" s="181" t="s">
        <v>289</v>
      </c>
      <c r="G1084" s="135" t="s">
        <v>187</v>
      </c>
      <c r="H1084" s="180" t="s">
        <v>2805</v>
      </c>
      <c r="I1084" s="190">
        <v>42614</v>
      </c>
      <c r="J1084" s="180" t="s">
        <v>36</v>
      </c>
      <c r="K1084" s="221"/>
      <c r="L1084" s="181"/>
      <c r="M1084" s="180"/>
      <c r="N1084" s="180"/>
      <c r="O1084" s="163"/>
      <c r="P1084" s="164"/>
      <c r="Q1084" s="163"/>
      <c r="R1084" s="164"/>
      <c r="S1084" s="190">
        <v>42604</v>
      </c>
      <c r="T1084" s="181"/>
      <c r="U1084" s="181"/>
      <c r="V1084" s="193">
        <v>1139.2913610000001</v>
      </c>
      <c r="W1084" s="200">
        <v>0</v>
      </c>
      <c r="X1084" s="219" t="s">
        <v>1728</v>
      </c>
      <c r="Y1084" s="205">
        <v>0</v>
      </c>
      <c r="Z1084" s="200">
        <v>0</v>
      </c>
      <c r="AA1084" s="180" t="s">
        <v>39</v>
      </c>
      <c r="AB1084" s="209" t="s">
        <v>1729</v>
      </c>
    </row>
    <row r="1085" spans="1:28" ht="15.75" customHeight="1" x14ac:dyDescent="0.2">
      <c r="A1085" s="208">
        <v>42695</v>
      </c>
      <c r="B1085" s="181"/>
      <c r="C1085" s="180" t="s">
        <v>2841</v>
      </c>
      <c r="D1085" s="163" t="s">
        <v>2181</v>
      </c>
      <c r="E1085" s="163" t="s">
        <v>1730</v>
      </c>
      <c r="F1085" s="181" t="s">
        <v>289</v>
      </c>
      <c r="G1085" s="135" t="s">
        <v>187</v>
      </c>
      <c r="H1085" s="180" t="s">
        <v>2842</v>
      </c>
      <c r="I1085" s="190">
        <v>42706</v>
      </c>
      <c r="J1085" s="180" t="s">
        <v>36</v>
      </c>
      <c r="K1085" s="221"/>
      <c r="L1085" s="181"/>
      <c r="M1085" s="180"/>
      <c r="N1085" s="180"/>
      <c r="O1085" s="163"/>
      <c r="P1085" s="164"/>
      <c r="Q1085" s="163"/>
      <c r="R1085" s="164"/>
      <c r="S1085" s="190">
        <v>42695</v>
      </c>
      <c r="T1085" s="181"/>
      <c r="U1085" s="181"/>
      <c r="V1085" s="193">
        <v>1139.2913610000001</v>
      </c>
      <c r="W1085" s="200">
        <v>0</v>
      </c>
      <c r="X1085" s="219" t="s">
        <v>1728</v>
      </c>
      <c r="Y1085" s="205">
        <v>0</v>
      </c>
      <c r="Z1085" s="200">
        <v>0</v>
      </c>
      <c r="AA1085" s="180" t="s">
        <v>39</v>
      </c>
      <c r="AB1085" s="209" t="s">
        <v>1729</v>
      </c>
    </row>
    <row r="1086" spans="1:28" ht="15.75" customHeight="1" x14ac:dyDescent="0.2">
      <c r="A1086" s="208">
        <v>42625</v>
      </c>
      <c r="B1086" s="181"/>
      <c r="C1086" s="180" t="s">
        <v>2819</v>
      </c>
      <c r="D1086" s="163" t="s">
        <v>2181</v>
      </c>
      <c r="E1086" s="163" t="s">
        <v>1730</v>
      </c>
      <c r="F1086" s="181" t="s">
        <v>289</v>
      </c>
      <c r="G1086" s="135" t="s">
        <v>187</v>
      </c>
      <c r="H1086" s="180" t="s">
        <v>2820</v>
      </c>
      <c r="I1086" s="190">
        <v>42639</v>
      </c>
      <c r="J1086" s="180" t="s">
        <v>36</v>
      </c>
      <c r="K1086" s="221"/>
      <c r="L1086" s="181"/>
      <c r="M1086" s="180"/>
      <c r="N1086" s="180"/>
      <c r="O1086" s="163"/>
      <c r="P1086" s="164"/>
      <c r="Q1086" s="163"/>
      <c r="R1086" s="164"/>
      <c r="S1086" s="190">
        <v>42625</v>
      </c>
      <c r="T1086" s="181"/>
      <c r="U1086" s="181"/>
      <c r="V1086" s="193">
        <v>1139.2913610000001</v>
      </c>
      <c r="W1086" s="200">
        <v>0</v>
      </c>
      <c r="X1086" s="219" t="s">
        <v>1728</v>
      </c>
      <c r="Y1086" s="205">
        <v>0</v>
      </c>
      <c r="Z1086" s="200">
        <v>0</v>
      </c>
      <c r="AA1086" s="180" t="s">
        <v>39</v>
      </c>
      <c r="AB1086" s="209" t="s">
        <v>1729</v>
      </c>
    </row>
    <row r="1087" spans="1:28" ht="15.75" customHeight="1" x14ac:dyDescent="0.2">
      <c r="A1087" s="208">
        <v>42633</v>
      </c>
      <c r="B1087" s="181"/>
      <c r="C1087" s="180" t="s">
        <v>2821</v>
      </c>
      <c r="D1087" s="163" t="s">
        <v>2181</v>
      </c>
      <c r="E1087" s="163" t="s">
        <v>1730</v>
      </c>
      <c r="F1087" s="181" t="s">
        <v>289</v>
      </c>
      <c r="G1087" s="135" t="s">
        <v>187</v>
      </c>
      <c r="H1087" s="180" t="s">
        <v>2822</v>
      </c>
      <c r="I1087" s="190">
        <v>42648</v>
      </c>
      <c r="J1087" s="180" t="s">
        <v>36</v>
      </c>
      <c r="K1087" s="221"/>
      <c r="L1087" s="181"/>
      <c r="M1087" s="180"/>
      <c r="N1087" s="180"/>
      <c r="O1087" s="163"/>
      <c r="P1087" s="164"/>
      <c r="Q1087" s="163"/>
      <c r="R1087" s="164"/>
      <c r="S1087" s="190">
        <v>42633</v>
      </c>
      <c r="T1087" s="181"/>
      <c r="U1087" s="181"/>
      <c r="V1087" s="193">
        <v>1139.2913610000001</v>
      </c>
      <c r="W1087" s="200">
        <v>0</v>
      </c>
      <c r="X1087" s="219" t="s">
        <v>1728</v>
      </c>
      <c r="Y1087" s="205">
        <v>0</v>
      </c>
      <c r="Z1087" s="200">
        <v>0</v>
      </c>
      <c r="AA1087" s="180" t="s">
        <v>39</v>
      </c>
      <c r="AB1087" s="209" t="s">
        <v>1729</v>
      </c>
    </row>
    <row r="1088" spans="1:28" ht="15.75" customHeight="1" x14ac:dyDescent="0.2">
      <c r="A1088" s="208">
        <v>42702</v>
      </c>
      <c r="B1088" s="181"/>
      <c r="C1088" s="180" t="s">
        <v>2843</v>
      </c>
      <c r="D1088" s="163" t="s">
        <v>2181</v>
      </c>
      <c r="E1088" s="163" t="s">
        <v>1730</v>
      </c>
      <c r="F1088" s="181" t="s">
        <v>289</v>
      </c>
      <c r="G1088" s="135" t="s">
        <v>187</v>
      </c>
      <c r="H1088" s="180" t="s">
        <v>2844</v>
      </c>
      <c r="I1088" s="190">
        <v>42713</v>
      </c>
      <c r="J1088" s="180" t="s">
        <v>36</v>
      </c>
      <c r="K1088" s="221"/>
      <c r="L1088" s="181"/>
      <c r="M1088" s="180"/>
      <c r="N1088" s="180"/>
      <c r="O1088" s="163"/>
      <c r="P1088" s="164"/>
      <c r="Q1088" s="163"/>
      <c r="R1088" s="164"/>
      <c r="S1088" s="190">
        <v>42702</v>
      </c>
      <c r="T1088" s="181"/>
      <c r="U1088" s="181"/>
      <c r="V1088" s="193">
        <v>1139.2913610000001</v>
      </c>
      <c r="W1088" s="200">
        <v>0</v>
      </c>
      <c r="X1088" s="219" t="s">
        <v>1728</v>
      </c>
      <c r="Y1088" s="205">
        <v>0</v>
      </c>
      <c r="Z1088" s="200">
        <v>0</v>
      </c>
      <c r="AA1088" s="180" t="s">
        <v>39</v>
      </c>
      <c r="AB1088" s="209" t="s">
        <v>1729</v>
      </c>
    </row>
    <row r="1089" spans="1:28" ht="15.75" customHeight="1" x14ac:dyDescent="0.2">
      <c r="A1089" s="208">
        <v>42709</v>
      </c>
      <c r="B1089" s="181"/>
      <c r="C1089" s="180" t="s">
        <v>2851</v>
      </c>
      <c r="D1089" s="163" t="s">
        <v>2181</v>
      </c>
      <c r="E1089" s="163" t="s">
        <v>1730</v>
      </c>
      <c r="F1089" s="181" t="s">
        <v>289</v>
      </c>
      <c r="G1089" s="135" t="s">
        <v>187</v>
      </c>
      <c r="H1089" s="180" t="s">
        <v>2852</v>
      </c>
      <c r="I1089" s="190">
        <v>42718</v>
      </c>
      <c r="J1089" s="180" t="s">
        <v>31</v>
      </c>
      <c r="K1089" s="221"/>
      <c r="L1089" s="181"/>
      <c r="M1089" s="180" t="s">
        <v>37</v>
      </c>
      <c r="N1089" s="180" t="s">
        <v>4250</v>
      </c>
      <c r="O1089" s="163"/>
      <c r="P1089" s="164"/>
      <c r="Q1089" s="163"/>
      <c r="R1089" s="164"/>
      <c r="S1089" s="190">
        <v>42709</v>
      </c>
      <c r="T1089" s="181"/>
      <c r="U1089" s="181"/>
      <c r="V1089" s="193">
        <v>1139.2913610000001</v>
      </c>
      <c r="W1089" s="200">
        <v>0</v>
      </c>
      <c r="X1089" s="219" t="s">
        <v>1728</v>
      </c>
      <c r="Y1089" s="205">
        <v>1139.2913610000001</v>
      </c>
      <c r="Z1089" s="200">
        <v>0</v>
      </c>
      <c r="AA1089" s="180" t="s">
        <v>39</v>
      </c>
      <c r="AB1089" s="209" t="s">
        <v>1729</v>
      </c>
    </row>
    <row r="1090" spans="1:28" ht="15.75" customHeight="1" x14ac:dyDescent="0.2">
      <c r="A1090" s="208">
        <v>42688</v>
      </c>
      <c r="B1090" s="181"/>
      <c r="C1090" s="180" t="s">
        <v>2845</v>
      </c>
      <c r="D1090" s="163" t="s">
        <v>2181</v>
      </c>
      <c r="E1090" s="163" t="s">
        <v>1730</v>
      </c>
      <c r="F1090" s="181" t="s">
        <v>289</v>
      </c>
      <c r="G1090" s="135" t="s">
        <v>187</v>
      </c>
      <c r="H1090" s="180" t="s">
        <v>2846</v>
      </c>
      <c r="I1090" s="190">
        <v>42697</v>
      </c>
      <c r="J1090" s="180" t="s">
        <v>36</v>
      </c>
      <c r="K1090" s="221"/>
      <c r="L1090" s="181"/>
      <c r="M1090" s="180"/>
      <c r="N1090" s="180"/>
      <c r="O1090" s="163"/>
      <c r="P1090" s="164"/>
      <c r="Q1090" s="163"/>
      <c r="R1090" s="164"/>
      <c r="S1090" s="190">
        <v>42688</v>
      </c>
      <c r="T1090" s="181"/>
      <c r="U1090" s="181"/>
      <c r="V1090" s="193">
        <v>1139.2913610000001</v>
      </c>
      <c r="W1090" s="200">
        <v>0</v>
      </c>
      <c r="X1090" s="219" t="s">
        <v>1728</v>
      </c>
      <c r="Y1090" s="205">
        <v>0</v>
      </c>
      <c r="Z1090" s="200">
        <v>0</v>
      </c>
      <c r="AA1090" s="180" t="s">
        <v>39</v>
      </c>
      <c r="AB1090" s="209" t="s">
        <v>1729</v>
      </c>
    </row>
    <row r="1091" spans="1:28" ht="15.75" customHeight="1" x14ac:dyDescent="0.2">
      <c r="A1091" s="208">
        <v>42535</v>
      </c>
      <c r="B1091" s="181"/>
      <c r="C1091" s="180" t="s">
        <v>1782</v>
      </c>
      <c r="D1091" s="167" t="s">
        <v>288</v>
      </c>
      <c r="E1091" s="169" t="s">
        <v>1731</v>
      </c>
      <c r="F1091" s="181" t="s">
        <v>3469</v>
      </c>
      <c r="G1091" s="135" t="s">
        <v>187</v>
      </c>
      <c r="H1091" s="180" t="s">
        <v>1783</v>
      </c>
      <c r="I1091" s="190">
        <v>42557</v>
      </c>
      <c r="J1091" s="180" t="s">
        <v>36</v>
      </c>
      <c r="K1091" s="221"/>
      <c r="L1091" s="181"/>
      <c r="M1091" s="180"/>
      <c r="N1091" s="180"/>
      <c r="O1091" s="167"/>
      <c r="P1091" s="167"/>
      <c r="Q1091" s="167"/>
      <c r="R1091" s="167"/>
      <c r="S1091" s="190">
        <v>42535</v>
      </c>
      <c r="T1091" s="181"/>
      <c r="U1091" s="181"/>
      <c r="V1091" s="193">
        <v>1714.65255</v>
      </c>
      <c r="W1091" s="200">
        <v>0</v>
      </c>
      <c r="X1091" s="219" t="s">
        <v>1728</v>
      </c>
      <c r="Y1091" s="205">
        <v>0</v>
      </c>
      <c r="Z1091" s="200">
        <v>0</v>
      </c>
      <c r="AA1091" s="180" t="s">
        <v>39</v>
      </c>
      <c r="AB1091" s="209" t="s">
        <v>1729</v>
      </c>
    </row>
    <row r="1092" spans="1:28" ht="15.75" customHeight="1" x14ac:dyDescent="0.2">
      <c r="A1092" s="208">
        <v>42681</v>
      </c>
      <c r="B1092" s="181"/>
      <c r="C1092" s="180" t="s">
        <v>2847</v>
      </c>
      <c r="D1092" s="163" t="s">
        <v>2181</v>
      </c>
      <c r="E1092" s="163" t="s">
        <v>1731</v>
      </c>
      <c r="F1092" s="181" t="s">
        <v>3469</v>
      </c>
      <c r="G1092" s="135" t="s">
        <v>187</v>
      </c>
      <c r="H1092" s="180" t="s">
        <v>2848</v>
      </c>
      <c r="I1092" s="190">
        <v>42702</v>
      </c>
      <c r="J1092" s="180" t="s">
        <v>31</v>
      </c>
      <c r="K1092" s="221"/>
      <c r="L1092" s="181"/>
      <c r="M1092" s="180" t="s">
        <v>37</v>
      </c>
      <c r="N1092" s="180"/>
      <c r="O1092" s="163"/>
      <c r="P1092" s="164"/>
      <c r="Q1092" s="163"/>
      <c r="R1092" s="164"/>
      <c r="S1092" s="190">
        <v>42681</v>
      </c>
      <c r="T1092" s="181"/>
      <c r="U1092" s="181"/>
      <c r="V1092" s="193">
        <v>1714.65255</v>
      </c>
      <c r="W1092" s="200">
        <v>0</v>
      </c>
      <c r="X1092" s="219" t="s">
        <v>1728</v>
      </c>
      <c r="Y1092" s="205">
        <v>1714.65255</v>
      </c>
      <c r="Z1092" s="200">
        <v>0</v>
      </c>
      <c r="AA1092" s="180" t="s">
        <v>39</v>
      </c>
      <c r="AB1092" s="209" t="s">
        <v>1729</v>
      </c>
    </row>
    <row r="1093" spans="1:28" ht="15.75" customHeight="1" x14ac:dyDescent="0.2">
      <c r="A1093" s="191"/>
    </row>
  </sheetData>
  <mergeCells count="5">
    <mergeCell ref="D3:G3"/>
    <mergeCell ref="T3:V3"/>
    <mergeCell ref="I1:J2"/>
    <mergeCell ref="K1:L2"/>
    <mergeCell ref="M1:N2"/>
  </mergeCells>
  <dataValidations count="6">
    <dataValidation type="list" sqref="K5:K406 K433:K511 J783:J999 J1025:J1092">
      <formula1>"RCUK,COAF,Institutional,Other"</formula1>
    </dataValidation>
    <dataValidation type="list" sqref="O210:O211 O213:O214 O216:O218 O221:O224 O228:O230 O232 O234 Q208:Q234 M886:M888 M890:M893 M895:M901 O886:O888 O890:O893 O895:O901 Q886:Q901">
      <formula1>"AHRC,BBSRC,EPSRC,ESRC,MRC,NERC,STFC,Arthritis Research UK, Bloodwise,Breast Cancer Now,British Heart Foundation,Cancer Research UK,Parkinson's UK,Wellcome Trust,European Union,The Royal Society,British Academy,The Royal Society of Edinburgh,Other"</formula1>
    </dataValidation>
    <dataValidation type="list" sqref="O5:O62 O64:O209 O212 O215 O219:O220 O225:O227 O231 O233 O235:O368 O370:O406 O416 O419:O420 O422:O423 O426:O429 Q5:Q207 Q235:Q406 Q433:Q511 O433:O511 M783:M885 M889 M894 M902:M999 M1010 M1013:M1014 M1016 M1018 M1021:M1092 O783:O808 O810:O812 O814:O837 O839:O885 O889 O894 O902:O999 O1010 O1013:O1014 O1016 O1018 O1021:O1027 O1029:O1092 Q783:Q885 Q902:Q999 Q1025:Q1092">
      <formula1>"AHRC,BBSRC,EPSRC,ESRC,MRC,NERC,STFC,Arthritis Research UK,Breast Cancer Campaign,British Heart Foundation,Cancer Research UK,Leukaemia &amp; Lymphoma Research,Wellcome Trust,European Union,The Royal Society,British Academy,The Royal Society of Edinburgh,Other"</formula1>
    </dataValidation>
    <dataValidation type="decimal" operator="lessThanOrEqual" allowBlank="1" showInputMessage="1" showErrorMessage="1" errorTitle="Value must be a number" error="Value must be a number.  If unknown, leave blank." sqref="W5:W1092 T5:T782 Y5:Z782">
      <formula1>9999999</formula1>
    </dataValidation>
    <dataValidation type="list" allowBlank="1" showErrorMessage="1" errorTitle="Invalid entry" error="Please select from the drop-down list" sqref="AA5:AA782">
      <formula1>"CC BY,CC BY-SA,CC BY-NC,CC BY-ND,CC BY-NC-ND,CC0,Unknown"</formula1>
    </dataValidation>
    <dataValidation type="list" sqref="AA1011 AA1006 AA783:AA999 AA1025:AA1092">
      <formula1>"CC BY,CC BY-SA,CC BY-NC,CC BY-ND,CC BY-NC-ND,CC0,Unknown"</formula1>
    </dataValidation>
  </dataValidations>
  <pageMargins left="0.70866141732283472" right="0.70866141732283472" top="0.74803149606299213" bottom="0.74803149606299213" header="0.31496062992125984" footer="0.31496062992125984"/>
  <pageSetup paperSize="8" fitToWidth="0" orientation="landscape" cellComments="asDisplayed" r:id="rId1"/>
  <colBreaks count="3" manualBreakCount="3">
    <brk id="9" min="2" max="28" man="1"/>
    <brk id="19" min="2" max="28" man="1"/>
    <brk id="28" max="1048575" man="1"/>
  </colBreaks>
  <ignoredErrors>
    <ignoredError sqref="K5:K6 K9:K18 O5:O10 O11:O38 O40:O509 Q5:Q510 K19:K510 M783:M813 M816:M820 M822 M861:M869 M859 M855 M851:M853 M915:M939 M940:M1054 M824:M846 M872:M912 O783:O1092 Q783:Q820 Q822:Q1092 M1056:M1059 M1061:M1067 M1069:M1072 M1074:M1088 M1090:M1091" listDataValidation="1"/>
  </ignoredErrors>
  <legacyDrawing r:id="rId2"/>
  <tableParts count="1">
    <tablePart r:id="rId3"/>
  </tableParts>
  <extLst>
    <ext xmlns:x14="http://schemas.microsoft.com/office/spreadsheetml/2009/9/main" uri="{CCE6A557-97BC-4b89-ADB6-D9C93CAAB3DF}">
      <x14:dataValidations xmlns:xm="http://schemas.microsoft.com/office/excel/2006/main" count="3">
        <x14:dataValidation type="list" allowBlank="1" showErrorMessage="1" errorTitle="Invalid entry" error="Please pick a value from the drop-down list.">
          <x14:formula1>
            <xm:f>'Constrained values'!$A$2:$A$19</xm:f>
          </x14:formula1>
          <xm:sqref>G5:G1092</xm:sqref>
        </x14:dataValidation>
        <x14:dataValidation type="list" allowBlank="1" showErrorMessage="1" errorTitle="Invalid entry" error="Please pick a value from the drop-down list.">
          <x14:formula1>
            <xm:f>'Constrained values'!$E$2:$E$19</xm:f>
          </x14:formula1>
          <xm:sqref>M5:M782</xm:sqref>
        </x14:dataValidation>
        <x14:dataValidation type="list" allowBlank="1" showErrorMessage="1" errorTitle="Invalid entry" error="Please pick a value from the drop-down_x000a_ list.">
          <x14:formula1>
            <xm:f>'Constrained values'!$C$2:$C$6</xm:f>
          </x14:formula1>
          <xm:sqref>L5:L782 J5:J782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4"/>
  <sheetViews>
    <sheetView zoomScale="90" zoomScaleNormal="90" workbookViewId="0">
      <selection activeCell="A10" sqref="A10"/>
    </sheetView>
  </sheetViews>
  <sheetFormatPr defaultColWidth="20.7109375" defaultRowHeight="12.75" x14ac:dyDescent="0.2"/>
  <cols>
    <col min="1" max="1" width="20.7109375" style="108"/>
    <col min="2" max="4" width="20.7109375" style="100"/>
    <col min="5" max="10" width="20.7109375" style="102"/>
    <col min="11" max="11" width="20.7109375" style="101"/>
    <col min="12" max="16384" width="20.7109375" style="103"/>
  </cols>
  <sheetData>
    <row r="1" spans="1:12" ht="156.6" customHeight="1" thickBot="1" x14ac:dyDescent="0.25">
      <c r="A1" s="108" t="s">
        <v>205</v>
      </c>
      <c r="B1" s="114" t="s">
        <v>225</v>
      </c>
      <c r="C1" s="114" t="s">
        <v>226</v>
      </c>
      <c r="D1" s="114" t="s">
        <v>227</v>
      </c>
      <c r="E1" s="113" t="s">
        <v>219</v>
      </c>
      <c r="F1" s="101" t="s">
        <v>220</v>
      </c>
      <c r="G1" s="101" t="s">
        <v>221</v>
      </c>
      <c r="H1" s="101" t="s">
        <v>222</v>
      </c>
      <c r="I1" s="101" t="s">
        <v>214</v>
      </c>
      <c r="J1" s="101" t="s">
        <v>215</v>
      </c>
      <c r="K1" s="101" t="s">
        <v>216</v>
      </c>
    </row>
    <row r="2" spans="1:12" s="105" customFormat="1" ht="39" thickBot="1" x14ac:dyDescent="0.25">
      <c r="A2" s="107" t="s">
        <v>24</v>
      </c>
      <c r="B2" s="138" t="s">
        <v>206</v>
      </c>
      <c r="C2" s="139" t="s">
        <v>207</v>
      </c>
      <c r="D2" s="140" t="s">
        <v>208</v>
      </c>
      <c r="E2" s="107" t="s">
        <v>159</v>
      </c>
      <c r="F2" s="107" t="s">
        <v>202</v>
      </c>
      <c r="G2" s="107" t="s">
        <v>204</v>
      </c>
      <c r="H2" s="107" t="s">
        <v>203</v>
      </c>
      <c r="I2" s="107" t="s">
        <v>209</v>
      </c>
      <c r="J2" s="107" t="s">
        <v>210</v>
      </c>
      <c r="K2" s="107" t="s">
        <v>211</v>
      </c>
      <c r="L2" s="104"/>
    </row>
    <row r="3" spans="1:12" x14ac:dyDescent="0.2">
      <c r="A3" s="109" t="str">
        <f t="array" ref="A3">IFERROR(INDEX(apc[Discounts, memberships &amp; pre-payment agreements], MATCH(0,IF(ISBLANK(apc[Discounts, memberships &amp; pre-payment agreements]),1,COUNTIF($A$2:A2, apc[Discounts, memberships &amp; pre-payment agreements])), 0)),"")</f>
        <v/>
      </c>
      <c r="B3" s="141"/>
      <c r="C3" s="142"/>
      <c r="D3" s="143"/>
      <c r="E3" s="117" t="str">
        <f>IF($A3="","", COUNTIF(apc[Discounts, memberships &amp; pre-payment agreements], A3))</f>
        <v/>
      </c>
      <c r="F3" s="206" t="str">
        <f>IF($A3="","", SUMIF(apc[Discounts, memberships &amp; pre-payment agreements], $A3, apc[APC paid (£) including VAT if charged]))</f>
        <v/>
      </c>
      <c r="G3" s="206" t="str">
        <f>IF($A3="","", SUMIF(apc[Discounts, memberships &amp; pre-payment agreements], $A3, apc[Amount of APC charged to COAF grant (including VAT if charged) in £] ))</f>
        <v/>
      </c>
      <c r="H3" s="206" t="str">
        <f>IF($A3="","", SUMIF(apc[Discounts, memberships &amp; pre-payment agreements], $A3, apc[Amount of APC charged to RCUK OA fund (including VAT if charged) in £]))</f>
        <v/>
      </c>
      <c r="I3" s="207" t="str">
        <f t="shared" ref="I3" si="0">IFERROR(C3+G3, "")</f>
        <v/>
      </c>
      <c r="J3" s="207" t="str">
        <f>IFERROR(D3+H3, "")</f>
        <v/>
      </c>
      <c r="K3" s="206" t="str">
        <f>IFERROR(B3+F3,"")</f>
        <v/>
      </c>
    </row>
    <row r="4" spans="1:12" x14ac:dyDescent="0.2">
      <c r="A4" s="109" t="str">
        <f t="array" ref="A4">IFERROR(INDEX(apc[Discounts, memberships &amp; pre-payment agreements], MATCH(0,IF(ISBLANK(apc[Discounts, memberships &amp; pre-payment agreements]),1,COUNTIF($A$2:A3, apc[Discounts, memberships &amp; pre-payment agreements])), 0)),"")</f>
        <v>BioMed Central (15% discount)</v>
      </c>
      <c r="B4" s="226">
        <v>7397.4</v>
      </c>
      <c r="C4" s="111"/>
      <c r="D4" s="112"/>
      <c r="E4" s="117">
        <f>IF($A4="","", COUNTIF(apc[Discounts, memberships &amp; pre-payment agreements], A4))</f>
        <v>62</v>
      </c>
      <c r="F4" s="206">
        <f>IF($A4="","", SUMIF(apc[Discounts, memberships &amp; pre-payment agreements], $A4, apc[APC paid (£) including VAT if charged]))</f>
        <v>89569.630000000063</v>
      </c>
      <c r="G4" s="206">
        <f>IF($A4="","", SUMIF(apc[Discounts, memberships &amp; pre-payment agreements], $A4, apc[Amount of APC charged to COAF grant (including VAT if charged) in £] ))</f>
        <v>3822</v>
      </c>
      <c r="H4" s="206">
        <f>IF($A4="","", SUMIF(apc[Discounts, memberships &amp; pre-payment agreements], $A4, apc[Amount of APC charged to RCUK OA fund (including VAT if charged) in £]))</f>
        <v>19832.04</v>
      </c>
      <c r="I4" s="207">
        <f t="shared" ref="I4:I50" si="1">IFERROR(C4+G4, "")</f>
        <v>3822</v>
      </c>
      <c r="J4" s="207">
        <f t="shared" ref="J4:J50" si="2">IFERROR(D4+H4, "")</f>
        <v>19832.04</v>
      </c>
      <c r="K4" s="206">
        <f t="shared" ref="K4:K50" si="3">IFERROR(B4+F4,"")</f>
        <v>96967.030000000057</v>
      </c>
    </row>
    <row r="5" spans="1:12" x14ac:dyDescent="0.2">
      <c r="A5" s="109" t="str">
        <f t="array" ref="A5">IFERROR(INDEX(apc[Discounts, memberships &amp; pre-payment agreements], MATCH(0,IF(ISBLANK(apc[Discounts, memberships &amp; pre-payment agreements]),1,COUNTIF($A$2:A4, apc[Discounts, memberships &amp; pre-payment agreements])), 0)),"")</f>
        <v>Royal Society (25% discount)</v>
      </c>
      <c r="B5" s="225">
        <v>4707.08</v>
      </c>
      <c r="C5" s="111"/>
      <c r="D5" s="112"/>
      <c r="E5" s="117">
        <f>IF($A5="","", COUNTIF(apc[Discounts, memberships &amp; pre-payment agreements], A5))</f>
        <v>12</v>
      </c>
      <c r="F5" s="206">
        <f>IF($A5="","", SUMIF(apc[Discounts, memberships &amp; pre-payment agreements], $A5, apc[APC paid (£) including VAT if charged]))</f>
        <v>18360</v>
      </c>
      <c r="G5" s="206">
        <f>IF($A5="","", SUMIF(apc[Discounts, memberships &amp; pre-payment agreements], $A5, apc[Amount of APC charged to COAF grant (including VAT if charged) in £] ))</f>
        <v>1530</v>
      </c>
      <c r="H5" s="206">
        <f>IF($A5="","", SUMIF(apc[Discounts, memberships &amp; pre-payment agreements], $A5, apc[Amount of APC charged to RCUK OA fund (including VAT if charged) in £]))</f>
        <v>16830</v>
      </c>
      <c r="I5" s="207">
        <f t="shared" si="1"/>
        <v>1530</v>
      </c>
      <c r="J5" s="207">
        <f t="shared" si="2"/>
        <v>16830</v>
      </c>
      <c r="K5" s="206">
        <f t="shared" si="3"/>
        <v>23067.08</v>
      </c>
    </row>
    <row r="6" spans="1:12" x14ac:dyDescent="0.2">
      <c r="A6" s="109" t="str">
        <f t="array" ref="A6">IFERROR(INDEX(apc[Discounts, memberships &amp; pre-payment agreements], MATCH(0,IF(ISBLANK(apc[Discounts, memberships &amp; pre-payment agreements]),1,COUNTIF($A$2:A5, apc[Discounts, memberships &amp; pre-payment agreements])), 0)),"")</f>
        <v>Taylor &amp; Francis (75% discount)</v>
      </c>
      <c r="B6" s="110"/>
      <c r="C6" s="111"/>
      <c r="D6" s="112"/>
      <c r="E6" s="117">
        <f>IF($A6="","", COUNTIF(apc[Discounts, memberships &amp; pre-payment agreements], A6))</f>
        <v>5</v>
      </c>
      <c r="F6" s="206">
        <f>IF($A6="","", SUMIF(apc[Discounts, memberships &amp; pre-payment agreements], $A6, apc[APC paid (£) including VAT if charged]))</f>
        <v>2682</v>
      </c>
      <c r="G6" s="206">
        <f>IF($A6="","", SUMIF(apc[Discounts, memberships &amp; pre-payment agreements], $A6, apc[Amount of APC charged to COAF grant (including VAT if charged) in £] ))</f>
        <v>0</v>
      </c>
      <c r="H6" s="206">
        <f>IF($A6="","", SUMIF(apc[Discounts, memberships &amp; pre-payment agreements], $A6, apc[Amount of APC charged to RCUK OA fund (including VAT if charged) in £]))</f>
        <v>2682</v>
      </c>
      <c r="I6" s="207">
        <f t="shared" si="1"/>
        <v>0</v>
      </c>
      <c r="J6" s="207">
        <f t="shared" si="2"/>
        <v>2682</v>
      </c>
      <c r="K6" s="206">
        <f t="shared" si="3"/>
        <v>2682</v>
      </c>
    </row>
    <row r="7" spans="1:12" x14ac:dyDescent="0.2">
      <c r="A7" s="109" t="str">
        <f t="array" ref="A7">IFERROR(INDEX(apc[Discounts, memberships &amp; pre-payment agreements], MATCH(0,IF(ISBLANK(apc[Discounts, memberships &amp; pre-payment agreements]),1,COUNTIF($A$2:A6, apc[Discounts, memberships &amp; pre-payment agreements])), 0)),"")</f>
        <v>BMJ (25% discount)</v>
      </c>
      <c r="B7" s="224">
        <v>13600</v>
      </c>
      <c r="C7" s="111"/>
      <c r="D7" s="112"/>
      <c r="E7" s="117">
        <f>IF($A7="","", COUNTIF(apc[Discounts, memberships &amp; pre-payment agreements], A7))</f>
        <v>33</v>
      </c>
      <c r="F7" s="206">
        <f>IF($A7="","", SUMIF(apc[Discounts, memberships &amp; pre-payment agreements], $A7, apc[APC paid (£) including VAT if charged]))</f>
        <v>45926.930000000008</v>
      </c>
      <c r="G7" s="206">
        <f>IF($A7="","", SUMIF(apc[Discounts, memberships &amp; pre-payment agreements], $A7, apc[Amount of APC charged to COAF grant (including VAT if charged) in £] ))</f>
        <v>2115</v>
      </c>
      <c r="H7" s="206">
        <f>IF($A7="","", SUMIF(apc[Discounts, memberships &amp; pre-payment agreements], $A7, apc[Amount of APC charged to RCUK OA fund (including VAT if charged) in £]))</f>
        <v>9765</v>
      </c>
      <c r="I7" s="207">
        <f t="shared" si="1"/>
        <v>2115</v>
      </c>
      <c r="J7" s="207">
        <f t="shared" si="2"/>
        <v>9765</v>
      </c>
      <c r="K7" s="206">
        <f t="shared" si="3"/>
        <v>59526.930000000008</v>
      </c>
    </row>
    <row r="8" spans="1:12" x14ac:dyDescent="0.2">
      <c r="A8" s="109" t="str">
        <f t="array" ref="A8">IFERROR(INDEX(apc[Discounts, memberships &amp; pre-payment agreements], MATCH(0,IF(ISBLANK(apc[Discounts, memberships &amp; pre-payment agreements]),1,COUNTIF($A$2:A7, apc[Discounts, memberships &amp; pre-payment agreements])), 0)),"")</f>
        <v>PLoS Insitutional Agreement</v>
      </c>
      <c r="B8" s="110"/>
      <c r="C8" s="111"/>
      <c r="D8" s="112"/>
      <c r="E8" s="117">
        <f>IF($A8="","", COUNTIF(apc[Discounts, memberships &amp; pre-payment agreements], A8))</f>
        <v>71</v>
      </c>
      <c r="F8" s="206">
        <f>IF($A8="","", SUMIF(apc[Discounts, memberships &amp; pre-payment agreements], $A8, apc[APC paid (£) including VAT if charged]))</f>
        <v>95170.83720299993</v>
      </c>
      <c r="G8" s="206">
        <f>IF($A8="","", SUMIF(apc[Discounts, memberships &amp; pre-payment agreements], $A8, apc[Amount of APC charged to COAF grant (including VAT if charged) in £] ))</f>
        <v>15959.617504999998</v>
      </c>
      <c r="H8" s="206">
        <f>IF($A8="","", SUMIF(apc[Discounts, memberships &amp; pre-payment agreements], $A8, apc[Amount of APC charged to RCUK OA fund (including VAT if charged) in £]))</f>
        <v>32450.720971999988</v>
      </c>
      <c r="I8" s="207">
        <f t="shared" si="1"/>
        <v>15959.617504999998</v>
      </c>
      <c r="J8" s="207">
        <f t="shared" si="2"/>
        <v>32450.720971999988</v>
      </c>
      <c r="K8" s="206">
        <f t="shared" si="3"/>
        <v>95170.83720299993</v>
      </c>
    </row>
    <row r="9" spans="1:12" x14ac:dyDescent="0.2">
      <c r="A9" s="109" t="str">
        <f t="array" ref="A9">IFERROR(INDEX(apc[Discounts, memberships &amp; pre-payment agreements], MATCH(0,IF(ISBLANK(apc[Discounts, memberships &amp; pre-payment agreements]),1,COUNTIF($A$2:A8, apc[Discounts, memberships &amp; pre-payment agreements])), 0)),"")</f>
        <v>RSC Gold for Gold</v>
      </c>
      <c r="B9" s="110"/>
      <c r="C9" s="111"/>
      <c r="D9" s="112"/>
      <c r="E9" s="117">
        <f>IF($A9="","", COUNTIF(apc[Discounts, memberships &amp; pre-payment agreements], A9))</f>
        <v>17</v>
      </c>
      <c r="F9" s="206">
        <f>IF($A9="","", SUMIF(apc[Discounts, memberships &amp; pre-payment agreements], $A9, apc[APC paid (£) including VAT if charged]))</f>
        <v>0</v>
      </c>
      <c r="G9" s="206">
        <f>IF($A9="","", SUMIF(apc[Discounts, memberships &amp; pre-payment agreements], $A9, apc[Amount of APC charged to COAF grant (including VAT if charged) in £] ))</f>
        <v>0</v>
      </c>
      <c r="H9" s="206">
        <f>IF($A9="","", SUMIF(apc[Discounts, memberships &amp; pre-payment agreements], $A9, apc[Amount of APC charged to RCUK OA fund (including VAT if charged) in £]))</f>
        <v>0</v>
      </c>
      <c r="I9" s="207">
        <f t="shared" si="1"/>
        <v>0</v>
      </c>
      <c r="J9" s="207">
        <f t="shared" si="2"/>
        <v>0</v>
      </c>
      <c r="K9" s="206">
        <f t="shared" si="3"/>
        <v>0</v>
      </c>
    </row>
    <row r="10" spans="1:12" x14ac:dyDescent="0.2">
      <c r="A10" s="109" t="str">
        <f t="array" ref="A10">IFERROR(INDEX(apc[Discounts, memberships &amp; pre-payment agreements], MATCH(0,IF(ISBLANK(apc[Discounts, memberships &amp; pre-payment agreements]),1,COUNTIF($A$2:A9, apc[Discounts, memberships &amp; pre-payment agreements])), 0)),"")</f>
        <v/>
      </c>
      <c r="B10" s="110"/>
      <c r="C10" s="111"/>
      <c r="D10" s="112"/>
      <c r="E10" s="117" t="str">
        <f>IF($A10="","", COUNTIF(apc[Discounts, memberships &amp; pre-payment agreements], A10))</f>
        <v/>
      </c>
      <c r="F10" s="206" t="str">
        <f>IF($A10="","", SUMIF(apc[Discounts, memberships &amp; pre-payment agreements], $A10, apc[APC paid (£) including VAT if charged]))</f>
        <v/>
      </c>
      <c r="G10" s="206" t="str">
        <f>IF($A10="","", SUMIF(apc[Discounts, memberships &amp; pre-payment agreements], $A10, apc[Amount of APC charged to COAF grant (including VAT if charged) in £] ))</f>
        <v/>
      </c>
      <c r="H10" s="206" t="str">
        <f>IF($A10="","", SUMIF(apc[Discounts, memberships &amp; pre-payment agreements], $A10, apc[Amount of APC charged to RCUK OA fund (including VAT if charged) in £]))</f>
        <v/>
      </c>
      <c r="I10" s="207" t="str">
        <f t="shared" si="1"/>
        <v/>
      </c>
      <c r="J10" s="207" t="str">
        <f t="shared" si="2"/>
        <v/>
      </c>
      <c r="K10" s="206" t="str">
        <f t="shared" si="3"/>
        <v/>
      </c>
    </row>
    <row r="11" spans="1:12" x14ac:dyDescent="0.2">
      <c r="A11" s="109" t="str">
        <f t="array" ref="A11">IFERROR(INDEX(apc[Discounts, memberships &amp; pre-payment agreements], MATCH(0,IF(ISBLANK(apc[Discounts, memberships &amp; pre-payment agreements]),1,COUNTIF($A$2:A10, apc[Discounts, memberships &amp; pre-payment agreements])), 0)),"")</f>
        <v/>
      </c>
      <c r="B11" s="110"/>
      <c r="C11" s="111"/>
      <c r="D11" s="112"/>
      <c r="E11" s="117" t="str">
        <f>IF($A11="","", COUNTIF(apc[Discounts, memberships &amp; pre-payment agreements], A11))</f>
        <v/>
      </c>
      <c r="F11" s="206" t="str">
        <f>IF($A11="","", SUMIF(apc[Discounts, memberships &amp; pre-payment agreements], $A11, apc[APC paid (£) including VAT if charged]))</f>
        <v/>
      </c>
      <c r="G11" s="206" t="str">
        <f>IF($A11="","", SUMIF(apc[Discounts, memberships &amp; pre-payment agreements], $A11, apc[Amount of APC charged to COAF grant (including VAT if charged) in £] ))</f>
        <v/>
      </c>
      <c r="H11" s="206" t="str">
        <f>IF($A11="","", SUMIF(apc[Discounts, memberships &amp; pre-payment agreements], $A11, apc[Amount of APC charged to RCUK OA fund (including VAT if charged) in £]))</f>
        <v/>
      </c>
      <c r="I11" s="207" t="str">
        <f t="shared" si="1"/>
        <v/>
      </c>
      <c r="J11" s="207" t="str">
        <f t="shared" si="2"/>
        <v/>
      </c>
      <c r="K11" s="206" t="str">
        <f t="shared" si="3"/>
        <v/>
      </c>
    </row>
    <row r="12" spans="1:12" x14ac:dyDescent="0.2">
      <c r="A12" s="109" t="str">
        <f t="array" ref="A12">IFERROR(INDEX(apc[Discounts, memberships &amp; pre-payment agreements], MATCH(0,IF(ISBLANK(apc[Discounts, memberships &amp; pre-payment agreements]),1,COUNTIF($A$2:A11, apc[Discounts, memberships &amp; pre-payment agreements])), 0)),"")</f>
        <v/>
      </c>
      <c r="B12" s="110"/>
      <c r="C12" s="111"/>
      <c r="D12" s="112"/>
      <c r="E12" s="117" t="str">
        <f>IF($A12="","", COUNTIF(apc[Discounts, memberships &amp; pre-payment agreements], A12))</f>
        <v/>
      </c>
      <c r="F12" s="206" t="str">
        <f>IF($A12="","", SUMIF(apc[Discounts, memberships &amp; pre-payment agreements], $A12, apc[APC paid (£) including VAT if charged]))</f>
        <v/>
      </c>
      <c r="G12" s="206" t="str">
        <f>IF($A12="","", SUMIF(apc[Discounts, memberships &amp; pre-payment agreements], $A12, apc[Amount of APC charged to COAF grant (including VAT if charged) in £] ))</f>
        <v/>
      </c>
      <c r="H12" s="206" t="str">
        <f>IF($A12="","", SUMIF(apc[Discounts, memberships &amp; pre-payment agreements], $A12, apc[Amount of APC charged to RCUK OA fund (including VAT if charged) in £]))</f>
        <v/>
      </c>
      <c r="I12" s="207" t="str">
        <f t="shared" si="1"/>
        <v/>
      </c>
      <c r="J12" s="207" t="str">
        <f t="shared" si="2"/>
        <v/>
      </c>
      <c r="K12" s="206" t="str">
        <f t="shared" si="3"/>
        <v/>
      </c>
    </row>
    <row r="13" spans="1:12" x14ac:dyDescent="0.2">
      <c r="A13" s="109" t="str">
        <f t="array" ref="A13">IFERROR(INDEX(apc[Discounts, memberships &amp; pre-payment agreements], MATCH(0,IF(ISBLANK(apc[Discounts, memberships &amp; pre-payment agreements]),1,COUNTIF($A$2:A12, apc[Discounts, memberships &amp; pre-payment agreements])), 0)),"")</f>
        <v/>
      </c>
      <c r="B13" s="110"/>
      <c r="C13" s="111"/>
      <c r="D13" s="112"/>
      <c r="E13" s="117" t="str">
        <f>IF($A13="","", COUNTIF(apc[Discounts, memberships &amp; pre-payment agreements], A13))</f>
        <v/>
      </c>
      <c r="F13" s="117" t="str">
        <f>IF($A13="","", SUMIF(apc[Discounts, memberships &amp; pre-payment agreements], $A13, apc[APC paid (£) including VAT if charged]))</f>
        <v/>
      </c>
      <c r="G13" s="117" t="str">
        <f>IF($A13="","", SUMIF(apc[Discounts, memberships &amp; pre-payment agreements], $A13, apc[Amount of APC charged to COAF grant (including VAT if charged) in £] ))</f>
        <v/>
      </c>
      <c r="H13" s="117" t="str">
        <f>IF($A13="","", SUMIF(apc[Discounts, memberships &amp; pre-payment agreements], $A13, apc[Amount of APC charged to RCUK OA fund (including VAT if charged) in £]))</f>
        <v/>
      </c>
      <c r="I13" s="118" t="str">
        <f t="shared" si="1"/>
        <v/>
      </c>
      <c r="J13" s="118" t="str">
        <f t="shared" si="2"/>
        <v/>
      </c>
      <c r="K13" s="117" t="str">
        <f t="shared" si="3"/>
        <v/>
      </c>
    </row>
    <row r="14" spans="1:12" x14ac:dyDescent="0.2">
      <c r="A14" s="109" t="str">
        <f t="array" ref="A14">IFERROR(INDEX(apc[Discounts, memberships &amp; pre-payment agreements], MATCH(0,IF(ISBLANK(apc[Discounts, memberships &amp; pre-payment agreements]),1,COUNTIF($A$2:A13, apc[Discounts, memberships &amp; pre-payment agreements])), 0)),"")</f>
        <v/>
      </c>
      <c r="B14" s="110"/>
      <c r="C14" s="111"/>
      <c r="D14" s="112"/>
      <c r="E14" s="117" t="str">
        <f>IF($A14="","", COUNTIF(apc[Discounts, memberships &amp; pre-payment agreements], A14))</f>
        <v/>
      </c>
      <c r="F14" s="117" t="str">
        <f>IF($A14="","", SUMIF(apc[Discounts, memberships &amp; pre-payment agreements], $A14, apc[APC paid (£) including VAT if charged]))</f>
        <v/>
      </c>
      <c r="G14" s="117" t="str">
        <f>IF($A14="","", SUMIF(apc[Discounts, memberships &amp; pre-payment agreements], $A14, apc[Amount of APC charged to COAF grant (including VAT if charged) in £] ))</f>
        <v/>
      </c>
      <c r="H14" s="117" t="str">
        <f>IF($A14="","", SUMIF(apc[Discounts, memberships &amp; pre-payment agreements], $A14, apc[Amount of APC charged to RCUK OA fund (including VAT if charged) in £]))</f>
        <v/>
      </c>
      <c r="I14" s="118" t="str">
        <f t="shared" si="1"/>
        <v/>
      </c>
      <c r="J14" s="118" t="str">
        <f t="shared" si="2"/>
        <v/>
      </c>
      <c r="K14" s="117" t="str">
        <f t="shared" si="3"/>
        <v/>
      </c>
    </row>
    <row r="15" spans="1:12" x14ac:dyDescent="0.2">
      <c r="A15" s="109" t="str">
        <f t="array" ref="A15">IFERROR(INDEX(apc[Discounts, memberships &amp; pre-payment agreements], MATCH(0,IF(ISBLANK(apc[Discounts, memberships &amp; pre-payment agreements]),1,COUNTIF($A$2:A14, apc[Discounts, memberships &amp; pre-payment agreements])), 0)),"")</f>
        <v/>
      </c>
      <c r="B15" s="110"/>
      <c r="C15" s="111"/>
      <c r="D15" s="112"/>
      <c r="E15" s="117" t="str">
        <f>IF($A15="","", COUNTIF(apc[Discounts, memberships &amp; pre-payment agreements], A15))</f>
        <v/>
      </c>
      <c r="F15" s="117" t="str">
        <f>IF($A15="","", SUMIF(apc[Discounts, memberships &amp; pre-payment agreements], $A15, apc[APC paid (£) including VAT if charged]))</f>
        <v/>
      </c>
      <c r="G15" s="117" t="str">
        <f>IF($A15="","", SUMIF(apc[Discounts, memberships &amp; pre-payment agreements], $A15, apc[Amount of APC charged to COAF grant (including VAT if charged) in £] ))</f>
        <v/>
      </c>
      <c r="H15" s="117" t="str">
        <f>IF($A15="","", SUMIF(apc[Discounts, memberships &amp; pre-payment agreements], $A15, apc[Amount of APC charged to RCUK OA fund (including VAT if charged) in £]))</f>
        <v/>
      </c>
      <c r="I15" s="118" t="str">
        <f t="shared" si="1"/>
        <v/>
      </c>
      <c r="J15" s="118" t="str">
        <f t="shared" si="2"/>
        <v/>
      </c>
      <c r="K15" s="117" t="str">
        <f t="shared" si="3"/>
        <v/>
      </c>
    </row>
    <row r="16" spans="1:12" x14ac:dyDescent="0.2">
      <c r="A16" s="109" t="str">
        <f t="array" ref="A16">IFERROR(INDEX(apc[Discounts, memberships &amp; pre-payment agreements], MATCH(0,IF(ISBLANK(apc[Discounts, memberships &amp; pre-payment agreements]),1,COUNTIF($A$2:A15, apc[Discounts, memberships &amp; pre-payment agreements])), 0)),"")</f>
        <v/>
      </c>
      <c r="B16" s="110"/>
      <c r="C16" s="111"/>
      <c r="D16" s="112"/>
      <c r="E16" s="117" t="str">
        <f>IF($A16="","", COUNTIF(apc[Discounts, memberships &amp; pre-payment agreements], A16))</f>
        <v/>
      </c>
      <c r="F16" s="117" t="str">
        <f>IF($A16="","", SUMIF(apc[Discounts, memberships &amp; pre-payment agreements], $A16, apc[APC paid (£) including VAT if charged]))</f>
        <v/>
      </c>
      <c r="G16" s="117" t="str">
        <f>IF($A16="","", SUMIF(apc[Discounts, memberships &amp; pre-payment agreements], $A16, apc[Amount of APC charged to COAF grant (including VAT if charged) in £] ))</f>
        <v/>
      </c>
      <c r="H16" s="117" t="str">
        <f>IF($A16="","", SUMIF(apc[Discounts, memberships &amp; pre-payment agreements], $A16, apc[Amount of APC charged to RCUK OA fund (including VAT if charged) in £]))</f>
        <v/>
      </c>
      <c r="I16" s="118" t="str">
        <f t="shared" si="1"/>
        <v/>
      </c>
      <c r="J16" s="118" t="str">
        <f t="shared" si="2"/>
        <v/>
      </c>
      <c r="K16" s="117" t="str">
        <f t="shared" si="3"/>
        <v/>
      </c>
    </row>
    <row r="17" spans="1:11" x14ac:dyDescent="0.2">
      <c r="A17" s="109" t="str">
        <f t="array" ref="A17">IFERROR(INDEX(apc[Discounts, memberships &amp; pre-payment agreements], MATCH(0,IF(ISBLANK(apc[Discounts, memberships &amp; pre-payment agreements]),1,COUNTIF($A$2:A16, apc[Discounts, memberships &amp; pre-payment agreements])), 0)),"")</f>
        <v/>
      </c>
      <c r="B17" s="110"/>
      <c r="C17" s="111"/>
      <c r="D17" s="112"/>
      <c r="E17" s="117" t="str">
        <f>IF($A17="","", COUNTIF(apc[Discounts, memberships &amp; pre-payment agreements], A17))</f>
        <v/>
      </c>
      <c r="F17" s="117" t="str">
        <f>IF($A17="","", SUMIF(apc[Discounts, memberships &amp; pre-payment agreements], $A17, apc[APC paid (£) including VAT if charged]))</f>
        <v/>
      </c>
      <c r="G17" s="117" t="str">
        <f>IF($A17="","", SUMIF(apc[Discounts, memberships &amp; pre-payment agreements], $A17, apc[Amount of APC charged to COAF grant (including VAT if charged) in £] ))</f>
        <v/>
      </c>
      <c r="H17" s="117" t="str">
        <f>IF($A17="","", SUMIF(apc[Discounts, memberships &amp; pre-payment agreements], $A17, apc[Amount of APC charged to RCUK OA fund (including VAT if charged) in £]))</f>
        <v/>
      </c>
      <c r="I17" s="118" t="str">
        <f t="shared" si="1"/>
        <v/>
      </c>
      <c r="J17" s="118" t="str">
        <f t="shared" si="2"/>
        <v/>
      </c>
      <c r="K17" s="117" t="str">
        <f t="shared" si="3"/>
        <v/>
      </c>
    </row>
    <row r="18" spans="1:11" x14ac:dyDescent="0.2">
      <c r="A18" s="109" t="str">
        <f t="array" ref="A18">IFERROR(INDEX(apc[Discounts, memberships &amp; pre-payment agreements], MATCH(0,IF(ISBLANK(apc[Discounts, memberships &amp; pre-payment agreements]),1,COUNTIF($A$2:A17, apc[Discounts, memberships &amp; pre-payment agreements])), 0)),"")</f>
        <v/>
      </c>
      <c r="B18" s="110"/>
      <c r="C18" s="111"/>
      <c r="D18" s="112"/>
      <c r="E18" s="117" t="str">
        <f>IF($A18="","", COUNTIF(apc[Discounts, memberships &amp; pre-payment agreements], A18))</f>
        <v/>
      </c>
      <c r="F18" s="117" t="str">
        <f>IF($A18="","", SUMIF(apc[Discounts, memberships &amp; pre-payment agreements], $A18, apc[APC paid (£) including VAT if charged]))</f>
        <v/>
      </c>
      <c r="G18" s="117" t="str">
        <f>IF($A18="","", SUMIF(apc[Discounts, memberships &amp; pre-payment agreements], $A18, apc[Amount of APC charged to COAF grant (including VAT if charged) in £] ))</f>
        <v/>
      </c>
      <c r="H18" s="117" t="str">
        <f>IF($A18="","", SUMIF(apc[Discounts, memberships &amp; pre-payment agreements], $A18, apc[Amount of APC charged to RCUK OA fund (including VAT if charged) in £]))</f>
        <v/>
      </c>
      <c r="I18" s="118" t="str">
        <f t="shared" si="1"/>
        <v/>
      </c>
      <c r="J18" s="118" t="str">
        <f t="shared" si="2"/>
        <v/>
      </c>
      <c r="K18" s="117" t="str">
        <f t="shared" si="3"/>
        <v/>
      </c>
    </row>
    <row r="19" spans="1:11" x14ac:dyDescent="0.2">
      <c r="A19" s="109" t="str">
        <f t="array" ref="A19">IFERROR(INDEX(apc[Discounts, memberships &amp; pre-payment agreements], MATCH(0,IF(ISBLANK(apc[Discounts, memberships &amp; pre-payment agreements]),1,COUNTIF($A$2:A18, apc[Discounts, memberships &amp; pre-payment agreements])), 0)),"")</f>
        <v/>
      </c>
      <c r="B19" s="110"/>
      <c r="C19" s="111"/>
      <c r="D19" s="112"/>
      <c r="E19" s="117" t="str">
        <f>IF($A19="","", COUNTIF(apc[Discounts, memberships &amp; pre-payment agreements], A19))</f>
        <v/>
      </c>
      <c r="F19" s="117" t="str">
        <f>IF($A19="","", SUMIF(apc[Discounts, memberships &amp; pre-payment agreements], $A19, apc[APC paid (£) including VAT if charged]))</f>
        <v/>
      </c>
      <c r="G19" s="117" t="str">
        <f>IF($A19="","", SUMIF(apc[Discounts, memberships &amp; pre-payment agreements], $A19, apc[Amount of APC charged to COAF grant (including VAT if charged) in £] ))</f>
        <v/>
      </c>
      <c r="H19" s="117" t="str">
        <f>IF($A19="","", SUMIF(apc[Discounts, memberships &amp; pre-payment agreements], $A19, apc[Amount of APC charged to RCUK OA fund (including VAT if charged) in £]))</f>
        <v/>
      </c>
      <c r="I19" s="118" t="str">
        <f t="shared" si="1"/>
        <v/>
      </c>
      <c r="J19" s="118" t="str">
        <f t="shared" si="2"/>
        <v/>
      </c>
      <c r="K19" s="117" t="str">
        <f t="shared" si="3"/>
        <v/>
      </c>
    </row>
    <row r="20" spans="1:11" x14ac:dyDescent="0.2">
      <c r="A20" s="109" t="str">
        <f t="array" ref="A20">IFERROR(INDEX(apc[Discounts, memberships &amp; pre-payment agreements], MATCH(0,IF(ISBLANK(apc[Discounts, memberships &amp; pre-payment agreements]),1,COUNTIF($A$2:A19, apc[Discounts, memberships &amp; pre-payment agreements])), 0)),"")</f>
        <v/>
      </c>
      <c r="B20" s="110"/>
      <c r="C20" s="111"/>
      <c r="D20" s="112"/>
      <c r="E20" s="117" t="str">
        <f>IF($A20="","", COUNTIF(apc[Discounts, memberships &amp; pre-payment agreements], A20))</f>
        <v/>
      </c>
      <c r="F20" s="117" t="str">
        <f>IF($A20="","", SUMIF(apc[Discounts, memberships &amp; pre-payment agreements], $A20, apc[APC paid (£) including VAT if charged]))</f>
        <v/>
      </c>
      <c r="G20" s="117" t="str">
        <f>IF($A20="","", SUMIF(apc[Discounts, memberships &amp; pre-payment agreements], $A20, apc[Amount of APC charged to COAF grant (including VAT if charged) in £] ))</f>
        <v/>
      </c>
      <c r="H20" s="117" t="str">
        <f>IF($A20="","", SUMIF(apc[Discounts, memberships &amp; pre-payment agreements], $A20, apc[Amount of APC charged to RCUK OA fund (including VAT if charged) in £]))</f>
        <v/>
      </c>
      <c r="I20" s="118" t="str">
        <f t="shared" si="1"/>
        <v/>
      </c>
      <c r="J20" s="118" t="str">
        <f t="shared" si="2"/>
        <v/>
      </c>
      <c r="K20" s="117" t="str">
        <f t="shared" si="3"/>
        <v/>
      </c>
    </row>
    <row r="21" spans="1:11" x14ac:dyDescent="0.2">
      <c r="A21" s="109" t="str">
        <f t="array" ref="A21">IFERROR(INDEX(apc[Discounts, memberships &amp; pre-payment agreements], MATCH(0,IF(ISBLANK(apc[Discounts, memberships &amp; pre-payment agreements]),1,COUNTIF($A$2:A20, apc[Discounts, memberships &amp; pre-payment agreements])), 0)),"")</f>
        <v/>
      </c>
      <c r="B21" s="110"/>
      <c r="C21" s="111"/>
      <c r="D21" s="112"/>
      <c r="E21" s="117" t="str">
        <f>IF($A21="","", COUNTIF(apc[Discounts, memberships &amp; pre-payment agreements], A21))</f>
        <v/>
      </c>
      <c r="F21" s="117" t="str">
        <f>IF($A21="","", SUMIF(apc[Discounts, memberships &amp; pre-payment agreements], $A21, apc[APC paid (£) including VAT if charged]))</f>
        <v/>
      </c>
      <c r="G21" s="117" t="str">
        <f>IF($A21="","", SUMIF(apc[Discounts, memberships &amp; pre-payment agreements], $A21, apc[Amount of APC charged to COAF grant (including VAT if charged) in £] ))</f>
        <v/>
      </c>
      <c r="H21" s="117" t="str">
        <f>IF($A21="","", SUMIF(apc[Discounts, memberships &amp; pre-payment agreements], $A21, apc[Amount of APC charged to RCUK OA fund (including VAT if charged) in £]))</f>
        <v/>
      </c>
      <c r="I21" s="118" t="str">
        <f t="shared" si="1"/>
        <v/>
      </c>
      <c r="J21" s="118" t="str">
        <f t="shared" si="2"/>
        <v/>
      </c>
      <c r="K21" s="117" t="str">
        <f t="shared" si="3"/>
        <v/>
      </c>
    </row>
    <row r="22" spans="1:11" x14ac:dyDescent="0.2">
      <c r="A22" s="109" t="str">
        <f t="array" ref="A22">IFERROR(INDEX(apc[Discounts, memberships &amp; pre-payment agreements], MATCH(0,IF(ISBLANK(apc[Discounts, memberships &amp; pre-payment agreements]),1,COUNTIF($A$2:A21, apc[Discounts, memberships &amp; pre-payment agreements])), 0)),"")</f>
        <v/>
      </c>
      <c r="B22" s="110"/>
      <c r="C22" s="111"/>
      <c r="D22" s="112"/>
      <c r="E22" s="117" t="str">
        <f>IF($A22="","", COUNTIF(apc[Discounts, memberships &amp; pre-payment agreements], A22))</f>
        <v/>
      </c>
      <c r="F22" s="117" t="str">
        <f>IF($A22="","", SUMIF(apc[Discounts, memberships &amp; pre-payment agreements], $A22, apc[APC paid (£) including VAT if charged]))</f>
        <v/>
      </c>
      <c r="G22" s="117" t="str">
        <f>IF($A22="","", SUMIF(apc[Discounts, memberships &amp; pre-payment agreements], $A22, apc[Amount of APC charged to COAF grant (including VAT if charged) in £] ))</f>
        <v/>
      </c>
      <c r="H22" s="117" t="str">
        <f>IF($A22="","", SUMIF(apc[Discounts, memberships &amp; pre-payment agreements], $A22, apc[Amount of APC charged to RCUK OA fund (including VAT if charged) in £]))</f>
        <v/>
      </c>
      <c r="I22" s="118" t="str">
        <f t="shared" si="1"/>
        <v/>
      </c>
      <c r="J22" s="118" t="str">
        <f t="shared" si="2"/>
        <v/>
      </c>
      <c r="K22" s="117" t="str">
        <f t="shared" si="3"/>
        <v/>
      </c>
    </row>
    <row r="23" spans="1:11" x14ac:dyDescent="0.2">
      <c r="A23" s="109" t="str">
        <f t="array" ref="A23">IFERROR(INDEX(apc[Discounts, memberships &amp; pre-payment agreements], MATCH(0,IF(ISBLANK(apc[Discounts, memberships &amp; pre-payment agreements]),1,COUNTIF($A$2:A22, apc[Discounts, memberships &amp; pre-payment agreements])), 0)),"")</f>
        <v/>
      </c>
      <c r="B23" s="110"/>
      <c r="C23" s="111"/>
      <c r="D23" s="112"/>
      <c r="E23" s="117" t="str">
        <f>IF($A23="","", COUNTIF(apc[Discounts, memberships &amp; pre-payment agreements], A23))</f>
        <v/>
      </c>
      <c r="F23" s="117" t="str">
        <f>IF($A23="","", SUMIF(apc[Discounts, memberships &amp; pre-payment agreements], $A23, apc[APC paid (£) including VAT if charged]))</f>
        <v/>
      </c>
      <c r="G23" s="117" t="str">
        <f>IF($A23="","", SUMIF(apc[Discounts, memberships &amp; pre-payment agreements], $A23, apc[Amount of APC charged to COAF grant (including VAT if charged) in £] ))</f>
        <v/>
      </c>
      <c r="H23" s="117" t="str">
        <f>IF($A23="","", SUMIF(apc[Discounts, memberships &amp; pre-payment agreements], $A23, apc[Amount of APC charged to RCUK OA fund (including VAT if charged) in £]))</f>
        <v/>
      </c>
      <c r="I23" s="118" t="str">
        <f t="shared" si="1"/>
        <v/>
      </c>
      <c r="J23" s="118" t="str">
        <f t="shared" si="2"/>
        <v/>
      </c>
      <c r="K23" s="117" t="str">
        <f t="shared" si="3"/>
        <v/>
      </c>
    </row>
    <row r="24" spans="1:11" x14ac:dyDescent="0.2">
      <c r="A24" s="109" t="str">
        <f t="array" ref="A24">IFERROR(INDEX(apc[Discounts, memberships &amp; pre-payment agreements], MATCH(0,IF(ISBLANK(apc[Discounts, memberships &amp; pre-payment agreements]),1,COUNTIF($A$2:A23, apc[Discounts, memberships &amp; pre-payment agreements])), 0)),"")</f>
        <v/>
      </c>
      <c r="B24" s="110"/>
      <c r="C24" s="111"/>
      <c r="D24" s="112"/>
      <c r="E24" s="117" t="str">
        <f>IF($A24="","", COUNTIF(apc[Discounts, memberships &amp; pre-payment agreements], A24))</f>
        <v/>
      </c>
      <c r="F24" s="117" t="str">
        <f>IF($A24="","", SUMIF(apc[Discounts, memberships &amp; pre-payment agreements], $A24, apc[APC paid (£) including VAT if charged]))</f>
        <v/>
      </c>
      <c r="G24" s="117" t="str">
        <f>IF($A24="","", SUMIF(apc[Discounts, memberships &amp; pre-payment agreements], $A24, apc[Amount of APC charged to COAF grant (including VAT if charged) in £] ))</f>
        <v/>
      </c>
      <c r="H24" s="117" t="str">
        <f>IF($A24="","", SUMIF(apc[Discounts, memberships &amp; pre-payment agreements], $A24, apc[Amount of APC charged to RCUK OA fund (including VAT if charged) in £]))</f>
        <v/>
      </c>
      <c r="I24" s="118" t="str">
        <f t="shared" si="1"/>
        <v/>
      </c>
      <c r="J24" s="118" t="str">
        <f t="shared" si="2"/>
        <v/>
      </c>
      <c r="K24" s="117" t="str">
        <f t="shared" si="3"/>
        <v/>
      </c>
    </row>
    <row r="25" spans="1:11" x14ac:dyDescent="0.2">
      <c r="A25" s="109" t="str">
        <f t="array" ref="A25">IFERROR(INDEX(apc[Discounts, memberships &amp; pre-payment agreements], MATCH(0,IF(ISBLANK(apc[Discounts, memberships &amp; pre-payment agreements]),1,COUNTIF($A$2:A24, apc[Discounts, memberships &amp; pre-payment agreements])), 0)),"")</f>
        <v/>
      </c>
      <c r="B25" s="110"/>
      <c r="C25" s="111"/>
      <c r="D25" s="112"/>
      <c r="E25" s="117" t="str">
        <f>IF($A25="","", COUNTIF(apc[Discounts, memberships &amp; pre-payment agreements], A25))</f>
        <v/>
      </c>
      <c r="F25" s="117" t="str">
        <f>IF($A25="","", SUMIF(apc[Discounts, memberships &amp; pre-payment agreements], $A25, apc[APC paid (£) including VAT if charged]))</f>
        <v/>
      </c>
      <c r="G25" s="117" t="str">
        <f>IF($A25="","", SUMIF(apc[Discounts, memberships &amp; pre-payment agreements], $A25, apc[Amount of APC charged to COAF grant (including VAT if charged) in £] ))</f>
        <v/>
      </c>
      <c r="H25" s="117" t="str">
        <f>IF($A25="","", SUMIF(apc[Discounts, memberships &amp; pre-payment agreements], $A25, apc[Amount of APC charged to RCUK OA fund (including VAT if charged) in £]))</f>
        <v/>
      </c>
      <c r="I25" s="118" t="str">
        <f t="shared" si="1"/>
        <v/>
      </c>
      <c r="J25" s="118" t="str">
        <f t="shared" si="2"/>
        <v/>
      </c>
      <c r="K25" s="117" t="str">
        <f t="shared" si="3"/>
        <v/>
      </c>
    </row>
    <row r="26" spans="1:11" x14ac:dyDescent="0.2">
      <c r="A26" s="109" t="str">
        <f t="array" ref="A26">IFERROR(INDEX(apc[Discounts, memberships &amp; pre-payment agreements], MATCH(0,IF(ISBLANK(apc[Discounts, memberships &amp; pre-payment agreements]),1,COUNTIF($A$2:A25, apc[Discounts, memberships &amp; pre-payment agreements])), 0)),"")</f>
        <v/>
      </c>
      <c r="B26" s="110"/>
      <c r="C26" s="111"/>
      <c r="D26" s="112"/>
      <c r="E26" s="117" t="str">
        <f>IF($A26="","", COUNTIF(apc[Discounts, memberships &amp; pre-payment agreements], A26))</f>
        <v/>
      </c>
      <c r="F26" s="117" t="str">
        <f>IF($A26="","", SUMIF(apc[Discounts, memberships &amp; pre-payment agreements], $A26, apc[APC paid (£) including VAT if charged]))</f>
        <v/>
      </c>
      <c r="G26" s="117" t="str">
        <f>IF($A26="","", SUMIF(apc[Discounts, memberships &amp; pre-payment agreements], $A26, apc[Amount of APC charged to COAF grant (including VAT if charged) in £] ))</f>
        <v/>
      </c>
      <c r="H26" s="117" t="str">
        <f>IF($A26="","", SUMIF(apc[Discounts, memberships &amp; pre-payment agreements], $A26, apc[Amount of APC charged to RCUK OA fund (including VAT if charged) in £]))</f>
        <v/>
      </c>
      <c r="I26" s="118" t="str">
        <f t="shared" si="1"/>
        <v/>
      </c>
      <c r="J26" s="118" t="str">
        <f t="shared" si="2"/>
        <v/>
      </c>
      <c r="K26" s="117" t="str">
        <f t="shared" si="3"/>
        <v/>
      </c>
    </row>
    <row r="27" spans="1:11" x14ac:dyDescent="0.2">
      <c r="A27" s="109" t="str">
        <f t="array" ref="A27">IFERROR(INDEX(apc[Discounts, memberships &amp; pre-payment agreements], MATCH(0,IF(ISBLANK(apc[Discounts, memberships &amp; pre-payment agreements]),1,COUNTIF($A$2:A26, apc[Discounts, memberships &amp; pre-payment agreements])), 0)),"")</f>
        <v/>
      </c>
      <c r="B27" s="110"/>
      <c r="C27" s="111"/>
      <c r="D27" s="112"/>
      <c r="E27" s="117" t="str">
        <f>IF($A27="","", COUNTIF(apc[Discounts, memberships &amp; pre-payment agreements], A27))</f>
        <v/>
      </c>
      <c r="F27" s="117" t="str">
        <f>IF($A27="","", SUMIF(apc[Discounts, memberships &amp; pre-payment agreements], $A27, apc[APC paid (£) including VAT if charged]))</f>
        <v/>
      </c>
      <c r="G27" s="117" t="str">
        <f>IF($A27="","", SUMIF(apc[Discounts, memberships &amp; pre-payment agreements], $A27, apc[Amount of APC charged to COAF grant (including VAT if charged) in £] ))</f>
        <v/>
      </c>
      <c r="H27" s="117" t="str">
        <f>IF($A27="","", SUMIF(apc[Discounts, memberships &amp; pre-payment agreements], $A27, apc[Amount of APC charged to RCUK OA fund (including VAT if charged) in £]))</f>
        <v/>
      </c>
      <c r="I27" s="118" t="str">
        <f t="shared" si="1"/>
        <v/>
      </c>
      <c r="J27" s="118" t="str">
        <f t="shared" si="2"/>
        <v/>
      </c>
      <c r="K27" s="117" t="str">
        <f t="shared" si="3"/>
        <v/>
      </c>
    </row>
    <row r="28" spans="1:11" x14ac:dyDescent="0.2">
      <c r="A28" s="109" t="str">
        <f t="array" ref="A28">IFERROR(INDEX(apc[Discounts, memberships &amp; pre-payment agreements], MATCH(0,IF(ISBLANK(apc[Discounts, memberships &amp; pre-payment agreements]),1,COUNTIF($A$2:A27, apc[Discounts, memberships &amp; pre-payment agreements])), 0)),"")</f>
        <v/>
      </c>
      <c r="B28" s="110"/>
      <c r="C28" s="111"/>
      <c r="D28" s="112"/>
      <c r="E28" s="117" t="str">
        <f>IF($A28="","", COUNTIF(apc[Discounts, memberships &amp; pre-payment agreements], A28))</f>
        <v/>
      </c>
      <c r="F28" s="117" t="str">
        <f>IF($A28="","", SUMIF(apc[Discounts, memberships &amp; pre-payment agreements], $A28, apc[APC paid (£) including VAT if charged]))</f>
        <v/>
      </c>
      <c r="G28" s="117" t="str">
        <f>IF($A28="","", SUMIF(apc[Discounts, memberships &amp; pre-payment agreements], $A28, apc[Amount of APC charged to COAF grant (including VAT if charged) in £] ))</f>
        <v/>
      </c>
      <c r="H28" s="117" t="str">
        <f>IF($A28="","", SUMIF(apc[Discounts, memberships &amp; pre-payment agreements], $A28, apc[Amount of APC charged to RCUK OA fund (including VAT if charged) in £]))</f>
        <v/>
      </c>
      <c r="I28" s="118" t="str">
        <f t="shared" si="1"/>
        <v/>
      </c>
      <c r="J28" s="118" t="str">
        <f t="shared" si="2"/>
        <v/>
      </c>
      <c r="K28" s="117" t="str">
        <f t="shared" si="3"/>
        <v/>
      </c>
    </row>
    <row r="29" spans="1:11" x14ac:dyDescent="0.2">
      <c r="A29" s="109" t="str">
        <f t="array" ref="A29">IFERROR(INDEX(apc[Discounts, memberships &amp; pre-payment agreements], MATCH(0,IF(ISBLANK(apc[Discounts, memberships &amp; pre-payment agreements]),1,COUNTIF($A$2:A28, apc[Discounts, memberships &amp; pre-payment agreements])), 0)),"")</f>
        <v/>
      </c>
      <c r="B29" s="110"/>
      <c r="C29" s="111"/>
      <c r="D29" s="112"/>
      <c r="E29" s="117" t="str">
        <f>IF($A29="","", COUNTIF(apc[Discounts, memberships &amp; pre-payment agreements], A29))</f>
        <v/>
      </c>
      <c r="F29" s="117" t="str">
        <f>IF($A29="","", SUMIF(apc[Discounts, memberships &amp; pre-payment agreements], $A29, apc[APC paid (£) including VAT if charged]))</f>
        <v/>
      </c>
      <c r="G29" s="117" t="str">
        <f>IF($A29="","", SUMIF(apc[Discounts, memberships &amp; pre-payment agreements], $A29, apc[Amount of APC charged to COAF grant (including VAT if charged) in £] ))</f>
        <v/>
      </c>
      <c r="H29" s="117" t="str">
        <f>IF($A29="","", SUMIF(apc[Discounts, memberships &amp; pre-payment agreements], $A29, apc[Amount of APC charged to RCUK OA fund (including VAT if charged) in £]))</f>
        <v/>
      </c>
      <c r="I29" s="118" t="str">
        <f t="shared" si="1"/>
        <v/>
      </c>
      <c r="J29" s="118" t="str">
        <f t="shared" si="2"/>
        <v/>
      </c>
      <c r="K29" s="117" t="str">
        <f t="shared" si="3"/>
        <v/>
      </c>
    </row>
    <row r="30" spans="1:11" x14ac:dyDescent="0.2">
      <c r="A30" s="109" t="str">
        <f t="array" ref="A30">IFERROR(INDEX(apc[Discounts, memberships &amp; pre-payment agreements], MATCH(0,IF(ISBLANK(apc[Discounts, memberships &amp; pre-payment agreements]),1,COUNTIF($A$2:A29, apc[Discounts, memberships &amp; pre-payment agreements])), 0)),"")</f>
        <v/>
      </c>
      <c r="B30" s="110"/>
      <c r="C30" s="111"/>
      <c r="D30" s="112"/>
      <c r="E30" s="117" t="str">
        <f>IF($A30="","", COUNTIF(apc[Discounts, memberships &amp; pre-payment agreements], A30))</f>
        <v/>
      </c>
      <c r="F30" s="117" t="str">
        <f>IF($A30="","", SUMIF(apc[Discounts, memberships &amp; pre-payment agreements], $A30, apc[APC paid (£) including VAT if charged]))</f>
        <v/>
      </c>
      <c r="G30" s="117" t="str">
        <f>IF($A30="","", SUMIF(apc[Discounts, memberships &amp; pre-payment agreements], $A30, apc[Amount of APC charged to COAF grant (including VAT if charged) in £] ))</f>
        <v/>
      </c>
      <c r="H30" s="117" t="str">
        <f>IF($A30="","", SUMIF(apc[Discounts, memberships &amp; pre-payment agreements], $A30, apc[Amount of APC charged to RCUK OA fund (including VAT if charged) in £]))</f>
        <v/>
      </c>
      <c r="I30" s="118" t="str">
        <f t="shared" si="1"/>
        <v/>
      </c>
      <c r="J30" s="118" t="str">
        <f t="shared" si="2"/>
        <v/>
      </c>
      <c r="K30" s="117" t="str">
        <f t="shared" si="3"/>
        <v/>
      </c>
    </row>
    <row r="31" spans="1:11" x14ac:dyDescent="0.2">
      <c r="A31" s="109" t="str">
        <f t="array" ref="A31">IFERROR(INDEX(apc[Discounts, memberships &amp; pre-payment agreements], MATCH(0,IF(ISBLANK(apc[Discounts, memberships &amp; pre-payment agreements]),1,COUNTIF($A$2:A30, apc[Discounts, memberships &amp; pre-payment agreements])), 0)),"")</f>
        <v/>
      </c>
      <c r="B31" s="110"/>
      <c r="C31" s="111"/>
      <c r="D31" s="112"/>
      <c r="E31" s="117" t="str">
        <f>IF($A31="","", COUNTIF(apc[Discounts, memberships &amp; pre-payment agreements], A31))</f>
        <v/>
      </c>
      <c r="F31" s="117" t="str">
        <f>IF($A31="","", SUMIF(apc[Discounts, memberships &amp; pre-payment agreements], $A31, apc[APC paid (£) including VAT if charged]))</f>
        <v/>
      </c>
      <c r="G31" s="117" t="str">
        <f>IF($A31="","", SUMIF(apc[Discounts, memberships &amp; pre-payment agreements], $A31, apc[Amount of APC charged to COAF grant (including VAT if charged) in £] ))</f>
        <v/>
      </c>
      <c r="H31" s="117" t="str">
        <f>IF($A31="","", SUMIF(apc[Discounts, memberships &amp; pre-payment agreements], $A31, apc[Amount of APC charged to RCUK OA fund (including VAT if charged) in £]))</f>
        <v/>
      </c>
      <c r="I31" s="118" t="str">
        <f t="shared" si="1"/>
        <v/>
      </c>
      <c r="J31" s="118" t="str">
        <f t="shared" si="2"/>
        <v/>
      </c>
      <c r="K31" s="117" t="str">
        <f t="shared" si="3"/>
        <v/>
      </c>
    </row>
    <row r="32" spans="1:11" x14ac:dyDescent="0.2">
      <c r="A32" s="109" t="str">
        <f t="array" ref="A32">IFERROR(INDEX(apc[Discounts, memberships &amp; pre-payment agreements], MATCH(0,IF(ISBLANK(apc[Discounts, memberships &amp; pre-payment agreements]),1,COUNTIF($A$2:A31, apc[Discounts, memberships &amp; pre-payment agreements])), 0)),"")</f>
        <v/>
      </c>
      <c r="B32" s="110"/>
      <c r="C32" s="111"/>
      <c r="D32" s="112"/>
      <c r="E32" s="117" t="str">
        <f>IF($A32="","", COUNTIF(apc[Discounts, memberships &amp; pre-payment agreements], A32))</f>
        <v/>
      </c>
      <c r="F32" s="117" t="str">
        <f>IF($A32="","", SUMIF(apc[Discounts, memberships &amp; pre-payment agreements], $A32, apc[APC paid (£) including VAT if charged]))</f>
        <v/>
      </c>
      <c r="G32" s="117" t="str">
        <f>IF($A32="","", SUMIF(apc[Discounts, memberships &amp; pre-payment agreements], $A32, apc[Amount of APC charged to COAF grant (including VAT if charged) in £] ))</f>
        <v/>
      </c>
      <c r="H32" s="117" t="str">
        <f>IF($A32="","", SUMIF(apc[Discounts, memberships &amp; pre-payment agreements], $A32, apc[Amount of APC charged to RCUK OA fund (including VAT if charged) in £]))</f>
        <v/>
      </c>
      <c r="I32" s="118" t="str">
        <f t="shared" si="1"/>
        <v/>
      </c>
      <c r="J32" s="118" t="str">
        <f t="shared" si="2"/>
        <v/>
      </c>
      <c r="K32" s="117" t="str">
        <f t="shared" si="3"/>
        <v/>
      </c>
    </row>
    <row r="33" spans="1:11" x14ac:dyDescent="0.2">
      <c r="A33" s="109" t="str">
        <f t="array" ref="A33">IFERROR(INDEX(apc[Discounts, memberships &amp; pre-payment agreements], MATCH(0,IF(ISBLANK(apc[Discounts, memberships &amp; pre-payment agreements]),1,COUNTIF($A$2:A32, apc[Discounts, memberships &amp; pre-payment agreements])), 0)),"")</f>
        <v/>
      </c>
      <c r="B33" s="110"/>
      <c r="C33" s="111"/>
      <c r="D33" s="112"/>
      <c r="E33" s="117" t="str">
        <f>IF($A33="","", COUNTIF(apc[Discounts, memberships &amp; pre-payment agreements], A33))</f>
        <v/>
      </c>
      <c r="F33" s="117" t="str">
        <f>IF($A33="","", SUMIF(apc[Discounts, memberships &amp; pre-payment agreements], $A33, apc[APC paid (£) including VAT if charged]))</f>
        <v/>
      </c>
      <c r="G33" s="117" t="str">
        <f>IF($A33="","", SUMIF(apc[Discounts, memberships &amp; pre-payment agreements], $A33, apc[Amount of APC charged to COAF grant (including VAT if charged) in £] ))</f>
        <v/>
      </c>
      <c r="H33" s="117" t="str">
        <f>IF($A33="","", SUMIF(apc[Discounts, memberships &amp; pre-payment agreements], $A33, apc[Amount of APC charged to RCUK OA fund (including VAT if charged) in £]))</f>
        <v/>
      </c>
      <c r="I33" s="118" t="str">
        <f t="shared" si="1"/>
        <v/>
      </c>
      <c r="J33" s="118" t="str">
        <f t="shared" si="2"/>
        <v/>
      </c>
      <c r="K33" s="117" t="str">
        <f t="shared" si="3"/>
        <v/>
      </c>
    </row>
    <row r="34" spans="1:11" x14ac:dyDescent="0.2">
      <c r="A34" s="109" t="str">
        <f t="array" ref="A34">IFERROR(INDEX(apc[Discounts, memberships &amp; pre-payment agreements], MATCH(0,IF(ISBLANK(apc[Discounts, memberships &amp; pre-payment agreements]),1,COUNTIF($A$2:A33, apc[Discounts, memberships &amp; pre-payment agreements])), 0)),"")</f>
        <v/>
      </c>
      <c r="B34" s="110"/>
      <c r="C34" s="111"/>
      <c r="D34" s="112"/>
      <c r="E34" s="117" t="str">
        <f>IF($A34="","", COUNTIF(apc[Discounts, memberships &amp; pre-payment agreements], A34))</f>
        <v/>
      </c>
      <c r="F34" s="117" t="str">
        <f>IF($A34="","", SUMIF(apc[Discounts, memberships &amp; pre-payment agreements], $A34, apc[APC paid (£) including VAT if charged]))</f>
        <v/>
      </c>
      <c r="G34" s="117" t="str">
        <f>IF($A34="","", SUMIF(apc[Discounts, memberships &amp; pre-payment agreements], $A34, apc[Amount of APC charged to COAF grant (including VAT if charged) in £] ))</f>
        <v/>
      </c>
      <c r="H34" s="117" t="str">
        <f>IF($A34="","", SUMIF(apc[Discounts, memberships &amp; pre-payment agreements], $A34, apc[Amount of APC charged to RCUK OA fund (including VAT if charged) in £]))</f>
        <v/>
      </c>
      <c r="I34" s="118" t="str">
        <f t="shared" si="1"/>
        <v/>
      </c>
      <c r="J34" s="118" t="str">
        <f t="shared" si="2"/>
        <v/>
      </c>
      <c r="K34" s="117" t="str">
        <f t="shared" si="3"/>
        <v/>
      </c>
    </row>
    <row r="35" spans="1:11" x14ac:dyDescent="0.2">
      <c r="A35" s="109" t="str">
        <f t="array" ref="A35">IFERROR(INDEX(apc[Discounts, memberships &amp; pre-payment agreements], MATCH(0,IF(ISBLANK(apc[Discounts, memberships &amp; pre-payment agreements]),1,COUNTIF($A$2:A34, apc[Discounts, memberships &amp; pre-payment agreements])), 0)),"")</f>
        <v/>
      </c>
      <c r="B35" s="110"/>
      <c r="C35" s="111"/>
      <c r="D35" s="112"/>
      <c r="E35" s="117" t="str">
        <f>IF($A35="","", COUNTIF(apc[Discounts, memberships &amp; pre-payment agreements], A35))</f>
        <v/>
      </c>
      <c r="F35" s="117" t="str">
        <f>IF($A35="","", SUMIF(apc[Discounts, memberships &amp; pre-payment agreements], $A35, apc[APC paid (£) including VAT if charged]))</f>
        <v/>
      </c>
      <c r="G35" s="117" t="str">
        <f>IF($A35="","", SUMIF(apc[Discounts, memberships &amp; pre-payment agreements], $A35, apc[Amount of APC charged to COAF grant (including VAT if charged) in £] ))</f>
        <v/>
      </c>
      <c r="H35" s="117" t="str">
        <f>IF($A35="","", SUMIF(apc[Discounts, memberships &amp; pre-payment agreements], $A35, apc[Amount of APC charged to RCUK OA fund (including VAT if charged) in £]))</f>
        <v/>
      </c>
      <c r="I35" s="118" t="str">
        <f t="shared" si="1"/>
        <v/>
      </c>
      <c r="J35" s="118" t="str">
        <f t="shared" si="2"/>
        <v/>
      </c>
      <c r="K35" s="117" t="str">
        <f t="shared" si="3"/>
        <v/>
      </c>
    </row>
    <row r="36" spans="1:11" x14ac:dyDescent="0.2">
      <c r="A36" s="109" t="str">
        <f t="array" ref="A36">IFERROR(INDEX(apc[Discounts, memberships &amp; pre-payment agreements], MATCH(0,IF(ISBLANK(apc[Discounts, memberships &amp; pre-payment agreements]),1,COUNTIF($A$2:A35, apc[Discounts, memberships &amp; pre-payment agreements])), 0)),"")</f>
        <v/>
      </c>
      <c r="B36" s="110"/>
      <c r="C36" s="111"/>
      <c r="D36" s="112"/>
      <c r="E36" s="117" t="str">
        <f>IF($A36="","", COUNTIF(apc[Discounts, memberships &amp; pre-payment agreements], A36))</f>
        <v/>
      </c>
      <c r="F36" s="117" t="str">
        <f>IF($A36="","", SUMIF(apc[Discounts, memberships &amp; pre-payment agreements], $A36, apc[APC paid (£) including VAT if charged]))</f>
        <v/>
      </c>
      <c r="G36" s="117" t="str">
        <f>IF($A36="","", SUMIF(apc[Discounts, memberships &amp; pre-payment agreements], $A36, apc[Amount of APC charged to COAF grant (including VAT if charged) in £] ))</f>
        <v/>
      </c>
      <c r="H36" s="117" t="str">
        <f>IF($A36="","", SUMIF(apc[Discounts, memberships &amp; pre-payment agreements], $A36, apc[Amount of APC charged to RCUK OA fund (including VAT if charged) in £]))</f>
        <v/>
      </c>
      <c r="I36" s="118" t="str">
        <f t="shared" si="1"/>
        <v/>
      </c>
      <c r="J36" s="118" t="str">
        <f t="shared" si="2"/>
        <v/>
      </c>
      <c r="K36" s="117" t="str">
        <f t="shared" si="3"/>
        <v/>
      </c>
    </row>
    <row r="37" spans="1:11" x14ac:dyDescent="0.2">
      <c r="A37" s="109" t="str">
        <f t="array" ref="A37">IFERROR(INDEX(apc[Discounts, memberships &amp; pre-payment agreements], MATCH(0,IF(ISBLANK(apc[Discounts, memberships &amp; pre-payment agreements]),1,COUNTIF($A$2:A36, apc[Discounts, memberships &amp; pre-payment agreements])), 0)),"")</f>
        <v/>
      </c>
      <c r="B37" s="110"/>
      <c r="C37" s="111"/>
      <c r="D37" s="112"/>
      <c r="E37" s="117" t="str">
        <f>IF($A37="","", COUNTIF(apc[Discounts, memberships &amp; pre-payment agreements], A37))</f>
        <v/>
      </c>
      <c r="F37" s="117" t="str">
        <f>IF($A37="","", SUMIF(apc[Discounts, memberships &amp; pre-payment agreements], $A37, apc[APC paid (£) including VAT if charged]))</f>
        <v/>
      </c>
      <c r="G37" s="117" t="str">
        <f>IF($A37="","", SUMIF(apc[Discounts, memberships &amp; pre-payment agreements], $A37, apc[Amount of APC charged to COAF grant (including VAT if charged) in £] ))</f>
        <v/>
      </c>
      <c r="H37" s="117" t="str">
        <f>IF($A37="","", SUMIF(apc[Discounts, memberships &amp; pre-payment agreements], $A37, apc[Amount of APC charged to RCUK OA fund (including VAT if charged) in £]))</f>
        <v/>
      </c>
      <c r="I37" s="118" t="str">
        <f t="shared" si="1"/>
        <v/>
      </c>
      <c r="J37" s="118" t="str">
        <f t="shared" si="2"/>
        <v/>
      </c>
      <c r="K37" s="117" t="str">
        <f t="shared" si="3"/>
        <v/>
      </c>
    </row>
    <row r="38" spans="1:11" x14ac:dyDescent="0.2">
      <c r="A38" s="109" t="str">
        <f t="array" ref="A38">IFERROR(INDEX(apc[Discounts, memberships &amp; pre-payment agreements], MATCH(0,IF(ISBLANK(apc[Discounts, memberships &amp; pre-payment agreements]),1,COUNTIF($A$2:A37, apc[Discounts, memberships &amp; pre-payment agreements])), 0)),"")</f>
        <v/>
      </c>
      <c r="B38" s="110"/>
      <c r="C38" s="111"/>
      <c r="D38" s="112"/>
      <c r="E38" s="117" t="str">
        <f>IF($A38="","", COUNTIF(apc[Discounts, memberships &amp; pre-payment agreements], A38))</f>
        <v/>
      </c>
      <c r="F38" s="117" t="str">
        <f>IF($A38="","", SUMIF(apc[Discounts, memberships &amp; pre-payment agreements], $A38, apc[APC paid (£) including VAT if charged]))</f>
        <v/>
      </c>
      <c r="G38" s="117" t="str">
        <f>IF($A38="","", SUMIF(apc[Discounts, memberships &amp; pre-payment agreements], $A38, apc[Amount of APC charged to COAF grant (including VAT if charged) in £] ))</f>
        <v/>
      </c>
      <c r="H38" s="117" t="str">
        <f>IF($A38="","", SUMIF(apc[Discounts, memberships &amp; pre-payment agreements], $A38, apc[Amount of APC charged to RCUK OA fund (including VAT if charged) in £]))</f>
        <v/>
      </c>
      <c r="I38" s="118" t="str">
        <f t="shared" si="1"/>
        <v/>
      </c>
      <c r="J38" s="118" t="str">
        <f t="shared" si="2"/>
        <v/>
      </c>
      <c r="K38" s="117" t="str">
        <f t="shared" si="3"/>
        <v/>
      </c>
    </row>
    <row r="39" spans="1:11" x14ac:dyDescent="0.2">
      <c r="A39" s="109" t="str">
        <f t="array" ref="A39">IFERROR(INDEX(apc[Discounts, memberships &amp; pre-payment agreements], MATCH(0,IF(ISBLANK(apc[Discounts, memberships &amp; pre-payment agreements]),1,COUNTIF($A$2:A38, apc[Discounts, memberships &amp; pre-payment agreements])), 0)),"")</f>
        <v/>
      </c>
      <c r="B39" s="110"/>
      <c r="C39" s="111"/>
      <c r="D39" s="112"/>
      <c r="E39" s="117" t="str">
        <f>IF($A39="","", COUNTIF(apc[Discounts, memberships &amp; pre-payment agreements], A39))</f>
        <v/>
      </c>
      <c r="F39" s="117" t="str">
        <f>IF($A39="","", SUMIF(apc[Discounts, memberships &amp; pre-payment agreements], $A39, apc[APC paid (£) including VAT if charged]))</f>
        <v/>
      </c>
      <c r="G39" s="117" t="str">
        <f>IF($A39="","", SUMIF(apc[Discounts, memberships &amp; pre-payment agreements], $A39, apc[Amount of APC charged to COAF grant (including VAT if charged) in £] ))</f>
        <v/>
      </c>
      <c r="H39" s="117" t="str">
        <f>IF($A39="","", SUMIF(apc[Discounts, memberships &amp; pre-payment agreements], $A39, apc[Amount of APC charged to RCUK OA fund (including VAT if charged) in £]))</f>
        <v/>
      </c>
      <c r="I39" s="118" t="str">
        <f t="shared" si="1"/>
        <v/>
      </c>
      <c r="J39" s="118" t="str">
        <f t="shared" si="2"/>
        <v/>
      </c>
      <c r="K39" s="117" t="str">
        <f t="shared" si="3"/>
        <v/>
      </c>
    </row>
    <row r="40" spans="1:11" x14ac:dyDescent="0.2">
      <c r="A40" s="109" t="str">
        <f t="array" ref="A40">IFERROR(INDEX(apc[Discounts, memberships &amp; pre-payment agreements], MATCH(0,IF(ISBLANK(apc[Discounts, memberships &amp; pre-payment agreements]),1,COUNTIF($A$2:A39, apc[Discounts, memberships &amp; pre-payment agreements])), 0)),"")</f>
        <v/>
      </c>
      <c r="B40" s="110"/>
      <c r="C40" s="111"/>
      <c r="D40" s="112"/>
      <c r="E40" s="117" t="str">
        <f>IF($A40="","", COUNTIF(apc[Discounts, memberships &amp; pre-payment agreements], A40))</f>
        <v/>
      </c>
      <c r="F40" s="117" t="str">
        <f>IF($A40="","", SUMIF(apc[Discounts, memberships &amp; pre-payment agreements], $A40, apc[APC paid (£) including VAT if charged]))</f>
        <v/>
      </c>
      <c r="G40" s="117" t="str">
        <f>IF($A40="","", SUMIF(apc[Discounts, memberships &amp; pre-payment agreements], $A40, apc[Amount of APC charged to COAF grant (including VAT if charged) in £] ))</f>
        <v/>
      </c>
      <c r="H40" s="117" t="str">
        <f>IF($A40="","", SUMIF(apc[Discounts, memberships &amp; pre-payment agreements], $A40, apc[Amount of APC charged to RCUK OA fund (including VAT if charged) in £]))</f>
        <v/>
      </c>
      <c r="I40" s="118" t="str">
        <f t="shared" si="1"/>
        <v/>
      </c>
      <c r="J40" s="118" t="str">
        <f t="shared" si="2"/>
        <v/>
      </c>
      <c r="K40" s="117" t="str">
        <f t="shared" si="3"/>
        <v/>
      </c>
    </row>
    <row r="41" spans="1:11" x14ac:dyDescent="0.2">
      <c r="A41" s="109" t="str">
        <f t="array" ref="A41">IFERROR(INDEX(apc[Discounts, memberships &amp; pre-payment agreements], MATCH(0,IF(ISBLANK(apc[Discounts, memberships &amp; pre-payment agreements]),1,COUNTIF($A$2:A40, apc[Discounts, memberships &amp; pre-payment agreements])), 0)),"")</f>
        <v/>
      </c>
      <c r="B41" s="110"/>
      <c r="C41" s="111"/>
      <c r="D41" s="112"/>
      <c r="E41" s="117" t="str">
        <f>IF($A41="","", COUNTIF(apc[Discounts, memberships &amp; pre-payment agreements], A41))</f>
        <v/>
      </c>
      <c r="F41" s="117" t="str">
        <f>IF($A41="","", SUMIF(apc[Discounts, memberships &amp; pre-payment agreements], $A41, apc[APC paid (£) including VAT if charged]))</f>
        <v/>
      </c>
      <c r="G41" s="117" t="str">
        <f>IF($A41="","", SUMIF(apc[Discounts, memberships &amp; pre-payment agreements], $A41, apc[Amount of APC charged to COAF grant (including VAT if charged) in £] ))</f>
        <v/>
      </c>
      <c r="H41" s="117" t="str">
        <f>IF($A41="","", SUMIF(apc[Discounts, memberships &amp; pre-payment agreements], $A41, apc[Amount of APC charged to RCUK OA fund (including VAT if charged) in £]))</f>
        <v/>
      </c>
      <c r="I41" s="118" t="str">
        <f t="shared" si="1"/>
        <v/>
      </c>
      <c r="J41" s="118" t="str">
        <f t="shared" si="2"/>
        <v/>
      </c>
      <c r="K41" s="117" t="str">
        <f t="shared" si="3"/>
        <v/>
      </c>
    </row>
    <row r="42" spans="1:11" x14ac:dyDescent="0.2">
      <c r="A42" s="109" t="str">
        <f t="array" ref="A42">IFERROR(INDEX(apc[Discounts, memberships &amp; pre-payment agreements], MATCH(0,IF(ISBLANK(apc[Discounts, memberships &amp; pre-payment agreements]),1,COUNTIF($A$2:A41, apc[Discounts, memberships &amp; pre-payment agreements])), 0)),"")</f>
        <v/>
      </c>
      <c r="B42" s="110"/>
      <c r="C42" s="111"/>
      <c r="D42" s="112"/>
      <c r="E42" s="117" t="str">
        <f>IF($A42="","", COUNTIF(apc[Discounts, memberships &amp; pre-payment agreements], A42))</f>
        <v/>
      </c>
      <c r="F42" s="117" t="str">
        <f>IF($A42="","", SUMIF(apc[Discounts, memberships &amp; pre-payment agreements], $A42, apc[APC paid (£) including VAT if charged]))</f>
        <v/>
      </c>
      <c r="G42" s="117" t="str">
        <f>IF($A42="","", SUMIF(apc[Discounts, memberships &amp; pre-payment agreements], $A42, apc[Amount of APC charged to COAF grant (including VAT if charged) in £] ))</f>
        <v/>
      </c>
      <c r="H42" s="117" t="str">
        <f>IF($A42="","", SUMIF(apc[Discounts, memberships &amp; pre-payment agreements], $A42, apc[Amount of APC charged to RCUK OA fund (including VAT if charged) in £]))</f>
        <v/>
      </c>
      <c r="I42" s="118" t="str">
        <f t="shared" si="1"/>
        <v/>
      </c>
      <c r="J42" s="118" t="str">
        <f t="shared" si="2"/>
        <v/>
      </c>
      <c r="K42" s="117" t="str">
        <f t="shared" si="3"/>
        <v/>
      </c>
    </row>
    <row r="43" spans="1:11" x14ac:dyDescent="0.2">
      <c r="A43" s="109" t="str">
        <f t="array" ref="A43">IFERROR(INDEX(apc[Discounts, memberships &amp; pre-payment agreements], MATCH(0,IF(ISBLANK(apc[Discounts, memberships &amp; pre-payment agreements]),1,COUNTIF($A$2:A42, apc[Discounts, memberships &amp; pre-payment agreements])), 0)),"")</f>
        <v/>
      </c>
      <c r="B43" s="110"/>
      <c r="C43" s="111"/>
      <c r="D43" s="112"/>
      <c r="E43" s="117" t="str">
        <f>IF($A43="","", COUNTIF(apc[Discounts, memberships &amp; pre-payment agreements], A43))</f>
        <v/>
      </c>
      <c r="F43" s="117" t="str">
        <f>IF($A43="","", SUMIF(apc[Discounts, memberships &amp; pre-payment agreements], $A43, apc[APC paid (£) including VAT if charged]))</f>
        <v/>
      </c>
      <c r="G43" s="117" t="str">
        <f>IF($A43="","", SUMIF(apc[Discounts, memberships &amp; pre-payment agreements], $A43, apc[Amount of APC charged to COAF grant (including VAT if charged) in £] ))</f>
        <v/>
      </c>
      <c r="H43" s="117" t="str">
        <f>IF($A43="","", SUMIF(apc[Discounts, memberships &amp; pre-payment agreements], $A43, apc[Amount of APC charged to RCUK OA fund (including VAT if charged) in £]))</f>
        <v/>
      </c>
      <c r="I43" s="118" t="str">
        <f t="shared" si="1"/>
        <v/>
      </c>
      <c r="J43" s="118" t="str">
        <f t="shared" si="2"/>
        <v/>
      </c>
      <c r="K43" s="117" t="str">
        <f t="shared" si="3"/>
        <v/>
      </c>
    </row>
    <row r="44" spans="1:11" x14ac:dyDescent="0.2">
      <c r="A44" s="109" t="str">
        <f t="array" ref="A44">IFERROR(INDEX(apc[Discounts, memberships &amp; pre-payment agreements], MATCH(0,IF(ISBLANK(apc[Discounts, memberships &amp; pre-payment agreements]),1,COUNTIF($A$2:A43, apc[Discounts, memberships &amp; pre-payment agreements])), 0)),"")</f>
        <v/>
      </c>
      <c r="B44" s="110"/>
      <c r="C44" s="111"/>
      <c r="D44" s="112"/>
      <c r="E44" s="117" t="str">
        <f>IF($A44="","", COUNTIF(apc[Discounts, memberships &amp; pre-payment agreements], A44))</f>
        <v/>
      </c>
      <c r="F44" s="117" t="str">
        <f>IF($A44="","", SUMIF(apc[Discounts, memberships &amp; pre-payment agreements], $A44, apc[APC paid (£) including VAT if charged]))</f>
        <v/>
      </c>
      <c r="G44" s="117" t="str">
        <f>IF($A44="","", SUMIF(apc[Discounts, memberships &amp; pre-payment agreements], $A44, apc[Amount of APC charged to COAF grant (including VAT if charged) in £] ))</f>
        <v/>
      </c>
      <c r="H44" s="117" t="str">
        <f>IF($A44="","", SUMIF(apc[Discounts, memberships &amp; pre-payment agreements], $A44, apc[Amount of APC charged to RCUK OA fund (including VAT if charged) in £]))</f>
        <v/>
      </c>
      <c r="I44" s="118" t="str">
        <f t="shared" si="1"/>
        <v/>
      </c>
      <c r="J44" s="118" t="str">
        <f t="shared" si="2"/>
        <v/>
      </c>
      <c r="K44" s="117" t="str">
        <f t="shared" si="3"/>
        <v/>
      </c>
    </row>
    <row r="45" spans="1:11" x14ac:dyDescent="0.2">
      <c r="A45" s="109" t="str">
        <f t="array" ref="A45">IFERROR(INDEX(apc[Discounts, memberships &amp; pre-payment agreements], MATCH(0,IF(ISBLANK(apc[Discounts, memberships &amp; pre-payment agreements]),1,COUNTIF($A$2:A44, apc[Discounts, memberships &amp; pre-payment agreements])), 0)),"")</f>
        <v/>
      </c>
      <c r="B45" s="110"/>
      <c r="C45" s="111"/>
      <c r="D45" s="112"/>
      <c r="E45" s="117" t="str">
        <f>IF($A45="","", COUNTIF(apc[Discounts, memberships &amp; pre-payment agreements], A45))</f>
        <v/>
      </c>
      <c r="F45" s="117" t="str">
        <f>IF($A45="","", SUMIF(apc[Discounts, memberships &amp; pre-payment agreements], $A45, apc[APC paid (£) including VAT if charged]))</f>
        <v/>
      </c>
      <c r="G45" s="117" t="str">
        <f>IF($A45="","", SUMIF(apc[Discounts, memberships &amp; pre-payment agreements], $A45, apc[Amount of APC charged to COAF grant (including VAT if charged) in £] ))</f>
        <v/>
      </c>
      <c r="H45" s="117" t="str">
        <f>IF($A45="","", SUMIF(apc[Discounts, memberships &amp; pre-payment agreements], $A45, apc[Amount of APC charged to RCUK OA fund (including VAT if charged) in £]))</f>
        <v/>
      </c>
      <c r="I45" s="118" t="str">
        <f t="shared" si="1"/>
        <v/>
      </c>
      <c r="J45" s="118" t="str">
        <f t="shared" si="2"/>
        <v/>
      </c>
      <c r="K45" s="117" t="str">
        <f t="shared" si="3"/>
        <v/>
      </c>
    </row>
    <row r="46" spans="1:11" x14ac:dyDescent="0.2">
      <c r="A46" s="109" t="str">
        <f t="array" ref="A46">IFERROR(INDEX(apc[Discounts, memberships &amp; pre-payment agreements], MATCH(0,IF(ISBLANK(apc[Discounts, memberships &amp; pre-payment agreements]),1,COUNTIF($A$2:A45, apc[Discounts, memberships &amp; pre-payment agreements])), 0)),"")</f>
        <v/>
      </c>
      <c r="B46" s="110"/>
      <c r="C46" s="111"/>
      <c r="D46" s="112"/>
      <c r="E46" s="117" t="str">
        <f>IF($A46="","", COUNTIF(apc[Discounts, memberships &amp; pre-payment agreements], A46))</f>
        <v/>
      </c>
      <c r="F46" s="117" t="str">
        <f>IF($A46="","", SUMIF(apc[Discounts, memberships &amp; pre-payment agreements], $A46, apc[APC paid (£) including VAT if charged]))</f>
        <v/>
      </c>
      <c r="G46" s="117" t="str">
        <f>IF($A46="","", SUMIF(apc[Discounts, memberships &amp; pre-payment agreements], $A46, apc[Amount of APC charged to COAF grant (including VAT if charged) in £] ))</f>
        <v/>
      </c>
      <c r="H46" s="117" t="str">
        <f>IF($A46="","", SUMIF(apc[Discounts, memberships &amp; pre-payment agreements], $A46, apc[Amount of APC charged to RCUK OA fund (including VAT if charged) in £]))</f>
        <v/>
      </c>
      <c r="I46" s="118" t="str">
        <f t="shared" si="1"/>
        <v/>
      </c>
      <c r="J46" s="118" t="str">
        <f t="shared" si="2"/>
        <v/>
      </c>
      <c r="K46" s="117" t="str">
        <f t="shared" si="3"/>
        <v/>
      </c>
    </row>
    <row r="47" spans="1:11" x14ac:dyDescent="0.2">
      <c r="A47" s="109" t="str">
        <f t="array" ref="A47">IFERROR(INDEX(apc[Discounts, memberships &amp; pre-payment agreements], MATCH(0,IF(ISBLANK(apc[Discounts, memberships &amp; pre-payment agreements]),1,COUNTIF($A$2:A46, apc[Discounts, memberships &amp; pre-payment agreements])), 0)),"")</f>
        <v/>
      </c>
      <c r="B47" s="110"/>
      <c r="C47" s="111"/>
      <c r="D47" s="112"/>
      <c r="E47" s="117" t="str">
        <f>IF($A47="","", COUNTIF(apc[Discounts, memberships &amp; pre-payment agreements], A47))</f>
        <v/>
      </c>
      <c r="F47" s="117" t="str">
        <f>IF($A47="","", SUMIF(apc[Discounts, memberships &amp; pre-payment agreements], $A47, apc[APC paid (£) including VAT if charged]))</f>
        <v/>
      </c>
      <c r="G47" s="117" t="str">
        <f>IF($A47="","", SUMIF(apc[Discounts, memberships &amp; pre-payment agreements], $A47, apc[Amount of APC charged to COAF grant (including VAT if charged) in £] ))</f>
        <v/>
      </c>
      <c r="H47" s="117" t="str">
        <f>IF($A47="","", SUMIF(apc[Discounts, memberships &amp; pre-payment agreements], $A47, apc[Amount of APC charged to RCUK OA fund (including VAT if charged) in £]))</f>
        <v/>
      </c>
      <c r="I47" s="118" t="str">
        <f t="shared" si="1"/>
        <v/>
      </c>
      <c r="J47" s="118" t="str">
        <f t="shared" si="2"/>
        <v/>
      </c>
      <c r="K47" s="117" t="str">
        <f t="shared" si="3"/>
        <v/>
      </c>
    </row>
    <row r="48" spans="1:11" x14ac:dyDescent="0.2">
      <c r="A48" s="109" t="str">
        <f t="array" ref="A48">IFERROR(INDEX(apc[Discounts, memberships &amp; pre-payment agreements], MATCH(0,IF(ISBLANK(apc[Discounts, memberships &amp; pre-payment agreements]),1,COUNTIF($A$2:A47, apc[Discounts, memberships &amp; pre-payment agreements])), 0)),"")</f>
        <v/>
      </c>
      <c r="B48" s="110"/>
      <c r="C48" s="111"/>
      <c r="D48" s="112"/>
      <c r="E48" s="117" t="str">
        <f>IF($A48="","", COUNTIF(apc[Discounts, memberships &amp; pre-payment agreements], A48))</f>
        <v/>
      </c>
      <c r="F48" s="117" t="str">
        <f>IF($A48="","", SUMIF(apc[Discounts, memberships &amp; pre-payment agreements], $A48, apc[APC paid (£) including VAT if charged]))</f>
        <v/>
      </c>
      <c r="G48" s="117" t="str">
        <f>IF($A48="","", SUMIF(apc[Discounts, memberships &amp; pre-payment agreements], $A48, apc[Amount of APC charged to COAF grant (including VAT if charged) in £] ))</f>
        <v/>
      </c>
      <c r="H48" s="117" t="str">
        <f>IF($A48="","", SUMIF(apc[Discounts, memberships &amp; pre-payment agreements], $A48, apc[Amount of APC charged to RCUK OA fund (including VAT if charged) in £]))</f>
        <v/>
      </c>
      <c r="I48" s="118" t="str">
        <f t="shared" si="1"/>
        <v/>
      </c>
      <c r="J48" s="118" t="str">
        <f t="shared" si="2"/>
        <v/>
      </c>
      <c r="K48" s="117" t="str">
        <f t="shared" si="3"/>
        <v/>
      </c>
    </row>
    <row r="49" spans="1:11" x14ac:dyDescent="0.2">
      <c r="A49" s="109" t="str">
        <f t="array" ref="A49">IFERROR(INDEX(apc[Discounts, memberships &amp; pre-payment agreements], MATCH(0,IF(ISBLANK(apc[Discounts, memberships &amp; pre-payment agreements]),1,COUNTIF($A$2:A48, apc[Discounts, memberships &amp; pre-payment agreements])), 0)),"")</f>
        <v/>
      </c>
      <c r="B49" s="110"/>
      <c r="C49" s="111"/>
      <c r="D49" s="112"/>
      <c r="E49" s="117" t="str">
        <f>IF($A49="","", COUNTIF(apc[Discounts, memberships &amp; pre-payment agreements], A49))</f>
        <v/>
      </c>
      <c r="F49" s="117" t="str">
        <f>IF($A49="","", SUMIF(apc[Discounts, memberships &amp; pre-payment agreements], $A49, apc[APC paid (£) including VAT if charged]))</f>
        <v/>
      </c>
      <c r="G49" s="117" t="str">
        <f>IF($A49="","", SUMIF(apc[Discounts, memberships &amp; pre-payment agreements], $A49, apc[Amount of APC charged to COAF grant (including VAT if charged) in £] ))</f>
        <v/>
      </c>
      <c r="H49" s="117" t="str">
        <f>IF($A49="","", SUMIF(apc[Discounts, memberships &amp; pre-payment agreements], $A49, apc[Amount of APC charged to RCUK OA fund (including VAT if charged) in £]))</f>
        <v/>
      </c>
      <c r="I49" s="118" t="str">
        <f t="shared" si="1"/>
        <v/>
      </c>
      <c r="J49" s="118" t="str">
        <f t="shared" si="2"/>
        <v/>
      </c>
      <c r="K49" s="117" t="str">
        <f t="shared" si="3"/>
        <v/>
      </c>
    </row>
    <row r="50" spans="1:11" ht="13.5" thickBot="1" x14ac:dyDescent="0.25">
      <c r="A50" s="109" t="str">
        <f t="array" ref="A50">IFERROR(INDEX(apc[Discounts, memberships &amp; pre-payment agreements], MATCH(0,IF(ISBLANK(apc[Discounts, memberships &amp; pre-payment agreements]),1,COUNTIF($A$2:A49, apc[Discounts, memberships &amp; pre-payment agreements])), 0)),"")</f>
        <v/>
      </c>
      <c r="B50" s="144"/>
      <c r="C50" s="145"/>
      <c r="D50" s="146"/>
      <c r="E50" s="117" t="str">
        <f>IF($A50="","", COUNTIF(apc[Discounts, memberships &amp; pre-payment agreements], A50))</f>
        <v/>
      </c>
      <c r="F50" s="117" t="str">
        <f>IF($A50="","", SUMIF(apc[Discounts, memberships &amp; pre-payment agreements], $A50, apc[APC paid (£) including VAT if charged]))</f>
        <v/>
      </c>
      <c r="G50" s="117" t="str">
        <f>IF($A50="","", SUMIF(apc[Discounts, memberships &amp; pre-payment agreements], $A50, apc[Amount of APC charged to COAF grant (including VAT if charged) in £] ))</f>
        <v/>
      </c>
      <c r="H50" s="117" t="str">
        <f>IF($A50="","", SUMIF(apc[Discounts, memberships &amp; pre-payment agreements], $A50, apc[Amount of APC charged to RCUK OA fund (including VAT if charged) in £]))</f>
        <v/>
      </c>
      <c r="I50" s="118" t="str">
        <f t="shared" si="1"/>
        <v/>
      </c>
      <c r="J50" s="118" t="str">
        <f t="shared" si="2"/>
        <v/>
      </c>
      <c r="K50" s="117" t="str">
        <f t="shared" si="3"/>
        <v/>
      </c>
    </row>
    <row r="51" spans="1:11" x14ac:dyDescent="0.2">
      <c r="A51" s="109"/>
    </row>
    <row r="52" spans="1:11" x14ac:dyDescent="0.2">
      <c r="A52" s="109"/>
    </row>
    <row r="53" spans="1:11" x14ac:dyDescent="0.2">
      <c r="A53" s="109"/>
    </row>
    <row r="54" spans="1:11" x14ac:dyDescent="0.2">
      <c r="A54" s="109"/>
    </row>
    <row r="55" spans="1:11" x14ac:dyDescent="0.2">
      <c r="A55" s="109"/>
    </row>
    <row r="56" spans="1:11" x14ac:dyDescent="0.2">
      <c r="A56" s="109"/>
    </row>
    <row r="57" spans="1:11" x14ac:dyDescent="0.2">
      <c r="A57" s="109"/>
    </row>
    <row r="58" spans="1:11" x14ac:dyDescent="0.2">
      <c r="A58" s="109"/>
    </row>
    <row r="59" spans="1:11" x14ac:dyDescent="0.2">
      <c r="A59" s="109"/>
    </row>
    <row r="60" spans="1:11" x14ac:dyDescent="0.2">
      <c r="A60" s="109"/>
    </row>
    <row r="61" spans="1:11" x14ac:dyDescent="0.2">
      <c r="A61" s="109"/>
    </row>
    <row r="62" spans="1:11" x14ac:dyDescent="0.2">
      <c r="A62" s="109"/>
    </row>
    <row r="63" spans="1:11" x14ac:dyDescent="0.2">
      <c r="A63" s="109"/>
    </row>
    <row r="64" spans="1:11" x14ac:dyDescent="0.2">
      <c r="A64" s="109"/>
    </row>
    <row r="65" spans="1:1" x14ac:dyDescent="0.2">
      <c r="A65" s="109"/>
    </row>
    <row r="66" spans="1:1" x14ac:dyDescent="0.2">
      <c r="A66" s="109"/>
    </row>
    <row r="67" spans="1:1" x14ac:dyDescent="0.2">
      <c r="A67" s="109"/>
    </row>
    <row r="68" spans="1:1" x14ac:dyDescent="0.2">
      <c r="A68" s="109"/>
    </row>
    <row r="69" spans="1:1" x14ac:dyDescent="0.2">
      <c r="A69" s="109"/>
    </row>
    <row r="70" spans="1:1" x14ac:dyDescent="0.2">
      <c r="A70" s="109"/>
    </row>
    <row r="71" spans="1:1" x14ac:dyDescent="0.2">
      <c r="A71" s="109"/>
    </row>
    <row r="72" spans="1:1" x14ac:dyDescent="0.2">
      <c r="A72" s="109"/>
    </row>
    <row r="73" spans="1:1" x14ac:dyDescent="0.2">
      <c r="A73" s="109"/>
    </row>
    <row r="74" spans="1:1" x14ac:dyDescent="0.2">
      <c r="A74" s="109"/>
    </row>
    <row r="75" spans="1:1" x14ac:dyDescent="0.2">
      <c r="A75" s="109"/>
    </row>
    <row r="76" spans="1:1" x14ac:dyDescent="0.2">
      <c r="A76" s="109"/>
    </row>
    <row r="77" spans="1:1" x14ac:dyDescent="0.2">
      <c r="A77" s="109"/>
    </row>
    <row r="78" spans="1:1" x14ac:dyDescent="0.2">
      <c r="A78" s="109"/>
    </row>
    <row r="79" spans="1:1" x14ac:dyDescent="0.2">
      <c r="A79" s="109"/>
    </row>
    <row r="80" spans="1:1" x14ac:dyDescent="0.2">
      <c r="A80" s="109"/>
    </row>
    <row r="81" spans="1:1" x14ac:dyDescent="0.2">
      <c r="A81" s="109"/>
    </row>
    <row r="82" spans="1:1" x14ac:dyDescent="0.2">
      <c r="A82" s="109"/>
    </row>
    <row r="83" spans="1:1" x14ac:dyDescent="0.2">
      <c r="A83" s="109"/>
    </row>
    <row r="84" spans="1:1" x14ac:dyDescent="0.2">
      <c r="A84" s="109"/>
    </row>
    <row r="85" spans="1:1" x14ac:dyDescent="0.2">
      <c r="A85" s="109"/>
    </row>
    <row r="86" spans="1:1" x14ac:dyDescent="0.2">
      <c r="A86" s="109"/>
    </row>
    <row r="87" spans="1:1" x14ac:dyDescent="0.2">
      <c r="A87" s="109"/>
    </row>
    <row r="88" spans="1:1" x14ac:dyDescent="0.2">
      <c r="A88" s="109"/>
    </row>
    <row r="89" spans="1:1" x14ac:dyDescent="0.2">
      <c r="A89" s="109"/>
    </row>
    <row r="90" spans="1:1" x14ac:dyDescent="0.2">
      <c r="A90" s="109"/>
    </row>
    <row r="91" spans="1:1" x14ac:dyDescent="0.2">
      <c r="A91" s="109"/>
    </row>
    <row r="92" spans="1:1" x14ac:dyDescent="0.2">
      <c r="A92" s="109"/>
    </row>
    <row r="93" spans="1:1" x14ac:dyDescent="0.2">
      <c r="A93" s="109"/>
    </row>
    <row r="94" spans="1:1" x14ac:dyDescent="0.2">
      <c r="A94" s="109"/>
    </row>
    <row r="95" spans="1:1" x14ac:dyDescent="0.2">
      <c r="A95" s="109"/>
    </row>
    <row r="96" spans="1:1" x14ac:dyDescent="0.2">
      <c r="A96" s="109"/>
    </row>
    <row r="97" spans="1:1" x14ac:dyDescent="0.2">
      <c r="A97" s="109"/>
    </row>
    <row r="98" spans="1:1" x14ac:dyDescent="0.2">
      <c r="A98" s="109"/>
    </row>
    <row r="99" spans="1:1" x14ac:dyDescent="0.2">
      <c r="A99" s="109"/>
    </row>
    <row r="100" spans="1:1" x14ac:dyDescent="0.2">
      <c r="A100" s="109"/>
    </row>
    <row r="101" spans="1:1" x14ac:dyDescent="0.2">
      <c r="A101" s="109"/>
    </row>
    <row r="102" spans="1:1" x14ac:dyDescent="0.2">
      <c r="A102" s="109"/>
    </row>
    <row r="103" spans="1:1" x14ac:dyDescent="0.2">
      <c r="A103" s="109"/>
    </row>
    <row r="104" spans="1:1" x14ac:dyDescent="0.2">
      <c r="A104" s="109"/>
    </row>
    <row r="105" spans="1:1" x14ac:dyDescent="0.2">
      <c r="A105" s="109"/>
    </row>
    <row r="106" spans="1:1" x14ac:dyDescent="0.2">
      <c r="A106" s="109"/>
    </row>
    <row r="107" spans="1:1" x14ac:dyDescent="0.2">
      <c r="A107" s="109"/>
    </row>
    <row r="108" spans="1:1" x14ac:dyDescent="0.2">
      <c r="A108" s="109"/>
    </row>
    <row r="109" spans="1:1" x14ac:dyDescent="0.2">
      <c r="A109" s="109"/>
    </row>
    <row r="110" spans="1:1" x14ac:dyDescent="0.2">
      <c r="A110" s="109"/>
    </row>
    <row r="111" spans="1:1" x14ac:dyDescent="0.2">
      <c r="A111" s="109"/>
    </row>
    <row r="112" spans="1:1" x14ac:dyDescent="0.2">
      <c r="A112" s="109"/>
    </row>
    <row r="113" spans="1:1" x14ac:dyDescent="0.2">
      <c r="A113" s="109"/>
    </row>
    <row r="114" spans="1:1" x14ac:dyDescent="0.2">
      <c r="A114" s="109"/>
    </row>
    <row r="115" spans="1:1" x14ac:dyDescent="0.2">
      <c r="A115" s="109"/>
    </row>
    <row r="116" spans="1:1" x14ac:dyDescent="0.2">
      <c r="A116" s="109"/>
    </row>
    <row r="117" spans="1:1" x14ac:dyDescent="0.2">
      <c r="A117" s="109"/>
    </row>
    <row r="118" spans="1:1" x14ac:dyDescent="0.2">
      <c r="A118" s="109"/>
    </row>
    <row r="119" spans="1:1" x14ac:dyDescent="0.2">
      <c r="A119" s="109"/>
    </row>
    <row r="120" spans="1:1" x14ac:dyDescent="0.2">
      <c r="A120" s="109"/>
    </row>
    <row r="121" spans="1:1" x14ac:dyDescent="0.2">
      <c r="A121" s="109"/>
    </row>
    <row r="122" spans="1:1" x14ac:dyDescent="0.2">
      <c r="A122" s="109"/>
    </row>
    <row r="123" spans="1:1" x14ac:dyDescent="0.2">
      <c r="A123" s="109"/>
    </row>
    <row r="124" spans="1:1" x14ac:dyDescent="0.2">
      <c r="A124" s="109"/>
    </row>
    <row r="125" spans="1:1" x14ac:dyDescent="0.2">
      <c r="A125" s="109"/>
    </row>
    <row r="126" spans="1:1" x14ac:dyDescent="0.2">
      <c r="A126" s="109"/>
    </row>
    <row r="127" spans="1:1" x14ac:dyDescent="0.2">
      <c r="A127" s="109"/>
    </row>
    <row r="128" spans="1:1" x14ac:dyDescent="0.2">
      <c r="A128" s="109"/>
    </row>
    <row r="129" spans="1:1" x14ac:dyDescent="0.2">
      <c r="A129" s="109"/>
    </row>
    <row r="130" spans="1:1" x14ac:dyDescent="0.2">
      <c r="A130" s="109"/>
    </row>
    <row r="131" spans="1:1" x14ac:dyDescent="0.2">
      <c r="A131" s="109"/>
    </row>
    <row r="132" spans="1:1" x14ac:dyDescent="0.2">
      <c r="A132" s="109"/>
    </row>
    <row r="133" spans="1:1" x14ac:dyDescent="0.2">
      <c r="A133" s="109"/>
    </row>
    <row r="134" spans="1:1" x14ac:dyDescent="0.2">
      <c r="A134" s="109"/>
    </row>
    <row r="135" spans="1:1" x14ac:dyDescent="0.2">
      <c r="A135" s="109"/>
    </row>
    <row r="136" spans="1:1" x14ac:dyDescent="0.2">
      <c r="A136" s="109"/>
    </row>
    <row r="137" spans="1:1" x14ac:dyDescent="0.2">
      <c r="A137" s="109"/>
    </row>
    <row r="138" spans="1:1" x14ac:dyDescent="0.2">
      <c r="A138" s="109"/>
    </row>
    <row r="139" spans="1:1" x14ac:dyDescent="0.2">
      <c r="A139" s="109"/>
    </row>
    <row r="140" spans="1:1" x14ac:dyDescent="0.2">
      <c r="A140" s="109"/>
    </row>
    <row r="141" spans="1:1" x14ac:dyDescent="0.2">
      <c r="A141" s="109"/>
    </row>
    <row r="142" spans="1:1" x14ac:dyDescent="0.2">
      <c r="A142" s="109"/>
    </row>
    <row r="143" spans="1:1" x14ac:dyDescent="0.2">
      <c r="A143" s="109"/>
    </row>
    <row r="144" spans="1:1" x14ac:dyDescent="0.2">
      <c r="A144" s="109"/>
    </row>
    <row r="145" spans="1:1" x14ac:dyDescent="0.2">
      <c r="A145" s="109"/>
    </row>
    <row r="146" spans="1:1" x14ac:dyDescent="0.2">
      <c r="A146" s="109"/>
    </row>
    <row r="147" spans="1:1" x14ac:dyDescent="0.2">
      <c r="A147" s="109"/>
    </row>
    <row r="148" spans="1:1" x14ac:dyDescent="0.2">
      <c r="A148" s="109"/>
    </row>
    <row r="149" spans="1:1" x14ac:dyDescent="0.2">
      <c r="A149" s="109"/>
    </row>
    <row r="150" spans="1:1" x14ac:dyDescent="0.2">
      <c r="A150" s="109"/>
    </row>
    <row r="151" spans="1:1" x14ac:dyDescent="0.2">
      <c r="A151" s="109"/>
    </row>
    <row r="152" spans="1:1" x14ac:dyDescent="0.2">
      <c r="A152" s="109"/>
    </row>
    <row r="153" spans="1:1" x14ac:dyDescent="0.2">
      <c r="A153" s="109"/>
    </row>
    <row r="154" spans="1:1" x14ac:dyDescent="0.2">
      <c r="A154" s="109"/>
    </row>
    <row r="155" spans="1:1" x14ac:dyDescent="0.2">
      <c r="A155" s="109"/>
    </row>
    <row r="156" spans="1:1" x14ac:dyDescent="0.2">
      <c r="A156" s="109"/>
    </row>
    <row r="157" spans="1:1" x14ac:dyDescent="0.2">
      <c r="A157" s="109"/>
    </row>
    <row r="158" spans="1:1" x14ac:dyDescent="0.2">
      <c r="A158" s="109"/>
    </row>
    <row r="159" spans="1:1" x14ac:dyDescent="0.2">
      <c r="A159" s="109"/>
    </row>
    <row r="160" spans="1:1" x14ac:dyDescent="0.2">
      <c r="A160" s="109"/>
    </row>
    <row r="161" spans="1:1" x14ac:dyDescent="0.2">
      <c r="A161" s="109"/>
    </row>
    <row r="162" spans="1:1" x14ac:dyDescent="0.2">
      <c r="A162" s="109"/>
    </row>
    <row r="163" spans="1:1" x14ac:dyDescent="0.2">
      <c r="A163" s="109"/>
    </row>
    <row r="164" spans="1:1" x14ac:dyDescent="0.2">
      <c r="A164" s="109"/>
    </row>
    <row r="165" spans="1:1" x14ac:dyDescent="0.2">
      <c r="A165" s="109"/>
    </row>
    <row r="166" spans="1:1" x14ac:dyDescent="0.2">
      <c r="A166" s="109"/>
    </row>
    <row r="167" spans="1:1" x14ac:dyDescent="0.2">
      <c r="A167" s="109"/>
    </row>
    <row r="168" spans="1:1" x14ac:dyDescent="0.2">
      <c r="A168" s="109"/>
    </row>
    <row r="169" spans="1:1" x14ac:dyDescent="0.2">
      <c r="A169" s="109"/>
    </row>
    <row r="170" spans="1:1" x14ac:dyDescent="0.2">
      <c r="A170" s="109"/>
    </row>
    <row r="171" spans="1:1" x14ac:dyDescent="0.2">
      <c r="A171" s="109"/>
    </row>
    <row r="172" spans="1:1" x14ac:dyDescent="0.2">
      <c r="A172" s="109"/>
    </row>
    <row r="173" spans="1:1" x14ac:dyDescent="0.2">
      <c r="A173" s="109"/>
    </row>
    <row r="174" spans="1:1" x14ac:dyDescent="0.2">
      <c r="A174" s="109"/>
    </row>
  </sheetData>
  <sheetProtection sheet="1" objects="1" scenarios="1" formatCells="0" formatColumns="0" formatRows="0" insertColumns="0" insertRows="0" insertHyperlinks="0" deleteColumns="0" deleteRows="0" sort="0" autoFilter="0" pivotTables="0"/>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3"/>
  <sheetViews>
    <sheetView tabSelected="1" topLeftCell="A16" zoomScaleNormal="100" workbookViewId="0">
      <selection activeCell="H27" sqref="H27"/>
    </sheetView>
  </sheetViews>
  <sheetFormatPr defaultColWidth="9.140625" defaultRowHeight="15" x14ac:dyDescent="0.25"/>
  <cols>
    <col min="1" max="1" width="4.42578125" style="13" customWidth="1"/>
    <col min="2" max="2" width="57.140625" style="13" customWidth="1"/>
    <col min="3" max="6" width="18.85546875" style="13" customWidth="1"/>
    <col min="7" max="7" width="14.85546875" style="13" customWidth="1"/>
    <col min="8" max="8" width="19.140625" style="13" customWidth="1"/>
    <col min="9" max="9" width="40.7109375" style="13" customWidth="1"/>
    <col min="10" max="10" width="19.85546875" style="13" customWidth="1"/>
    <col min="11" max="16384" width="9.140625" style="13"/>
  </cols>
  <sheetData>
    <row r="1" spans="1:8" x14ac:dyDescent="0.25">
      <c r="A1" s="9"/>
      <c r="B1" s="10"/>
      <c r="C1" s="9"/>
      <c r="D1" s="9"/>
      <c r="E1" s="11"/>
      <c r="F1" s="12"/>
      <c r="G1" s="9"/>
      <c r="H1" s="9"/>
    </row>
    <row r="2" spans="1:8" x14ac:dyDescent="0.25">
      <c r="A2" s="9"/>
      <c r="B2" s="10"/>
      <c r="C2" s="9"/>
      <c r="D2" s="9"/>
      <c r="E2" s="11"/>
      <c r="F2" s="12"/>
      <c r="G2" s="9"/>
      <c r="H2" s="9"/>
    </row>
    <row r="3" spans="1:8" x14ac:dyDescent="0.25">
      <c r="A3" s="9"/>
      <c r="B3" s="10"/>
      <c r="C3" s="9"/>
      <c r="D3" s="9"/>
      <c r="E3" s="11"/>
      <c r="F3" s="12"/>
      <c r="G3" s="9"/>
      <c r="H3" s="9"/>
    </row>
    <row r="4" spans="1:8" x14ac:dyDescent="0.25">
      <c r="A4" s="9"/>
      <c r="B4" s="10"/>
      <c r="C4" s="9"/>
      <c r="D4" s="9"/>
      <c r="E4" s="11"/>
      <c r="F4" s="12"/>
      <c r="G4" s="9"/>
      <c r="H4" s="9"/>
    </row>
    <row r="5" spans="1:8" x14ac:dyDescent="0.25">
      <c r="A5" s="9"/>
      <c r="B5" s="10"/>
      <c r="C5" s="9"/>
      <c r="D5" s="9"/>
      <c r="E5" s="11"/>
      <c r="F5" s="12"/>
      <c r="G5" s="9"/>
      <c r="H5" s="9"/>
    </row>
    <row r="6" spans="1:8" x14ac:dyDescent="0.25">
      <c r="A6" s="9"/>
      <c r="B6" s="10"/>
      <c r="C6" s="9"/>
      <c r="D6" s="9"/>
      <c r="E6" s="11"/>
      <c r="F6" s="12"/>
      <c r="G6" s="9"/>
      <c r="H6" s="9"/>
    </row>
    <row r="7" spans="1:8" ht="14.25" customHeight="1" x14ac:dyDescent="0.25">
      <c r="A7" s="9"/>
      <c r="B7" s="10"/>
      <c r="C7" s="9"/>
      <c r="D7" s="9"/>
      <c r="E7" s="11"/>
      <c r="F7" s="12"/>
      <c r="G7" s="9"/>
      <c r="H7" s="9"/>
    </row>
    <row r="8" spans="1:8" ht="14.25" customHeight="1" x14ac:dyDescent="0.25">
      <c r="A8" s="9"/>
      <c r="B8" s="10"/>
      <c r="C8" s="9"/>
      <c r="D8" s="9"/>
      <c r="E8" s="11"/>
      <c r="F8" s="12"/>
      <c r="G8" s="9"/>
      <c r="H8" s="9"/>
    </row>
    <row r="9" spans="1:8" x14ac:dyDescent="0.25">
      <c r="A9" s="9"/>
      <c r="B9" s="10"/>
      <c r="C9" s="9"/>
      <c r="D9" s="9"/>
      <c r="E9" s="11"/>
      <c r="F9" s="12"/>
      <c r="G9" s="9"/>
      <c r="H9" s="9"/>
    </row>
    <row r="10" spans="1:8" ht="15.75" customHeight="1" x14ac:dyDescent="0.3">
      <c r="A10" s="265" t="s">
        <v>196</v>
      </c>
      <c r="B10" s="265"/>
      <c r="C10" s="265"/>
      <c r="D10" s="265"/>
      <c r="E10" s="265"/>
      <c r="F10" s="265"/>
      <c r="G10" s="265"/>
      <c r="H10" s="9"/>
    </row>
    <row r="11" spans="1:8" ht="15.75" x14ac:dyDescent="0.25">
      <c r="A11" s="14" t="s">
        <v>98</v>
      </c>
      <c r="B11" s="15" t="s">
        <v>61</v>
      </c>
      <c r="C11" s="16" t="s">
        <v>62</v>
      </c>
      <c r="D11" s="9"/>
      <c r="E11" s="9"/>
      <c r="F11" s="12"/>
      <c r="G11" s="9"/>
      <c r="H11" s="9"/>
    </row>
    <row r="12" spans="1:8" ht="15.75" x14ac:dyDescent="0.25">
      <c r="A12" s="14"/>
      <c r="B12" s="17" t="s">
        <v>63</v>
      </c>
      <c r="C12" s="18"/>
      <c r="D12" s="9"/>
      <c r="E12" s="9"/>
      <c r="F12" s="9"/>
      <c r="G12" s="9"/>
      <c r="H12" s="9"/>
    </row>
    <row r="13" spans="1:8" ht="15.75" x14ac:dyDescent="0.25">
      <c r="A13" s="14"/>
      <c r="B13" s="17" t="s">
        <v>64</v>
      </c>
      <c r="C13" s="18"/>
      <c r="D13" s="9"/>
      <c r="E13" s="9"/>
      <c r="F13" s="9"/>
      <c r="G13" s="9"/>
      <c r="H13" s="9"/>
    </row>
    <row r="14" spans="1:8" ht="15.75" x14ac:dyDescent="0.25">
      <c r="A14" s="14"/>
      <c r="B14" s="17" t="s">
        <v>65</v>
      </c>
      <c r="C14" s="18"/>
      <c r="D14" s="9"/>
      <c r="E14" s="9"/>
      <c r="F14" s="9"/>
      <c r="G14" s="9"/>
      <c r="H14" s="9"/>
    </row>
    <row r="15" spans="1:8" ht="15.75" x14ac:dyDescent="0.25">
      <c r="A15" s="14"/>
      <c r="B15" s="19" t="s">
        <v>66</v>
      </c>
      <c r="C15" s="20"/>
      <c r="D15" s="9"/>
      <c r="E15" s="9"/>
      <c r="F15" s="9"/>
      <c r="G15" s="9"/>
      <c r="H15" s="9"/>
    </row>
    <row r="16" spans="1:8" ht="6" customHeight="1" x14ac:dyDescent="0.25">
      <c r="A16" s="14"/>
      <c r="B16" s="11"/>
      <c r="C16" s="21"/>
      <c r="D16" s="9"/>
      <c r="E16" s="9"/>
      <c r="F16" s="9"/>
      <c r="G16" s="9"/>
      <c r="H16" s="9"/>
    </row>
    <row r="17" spans="1:11" ht="15.75" x14ac:dyDescent="0.25">
      <c r="A17" s="14" t="s">
        <v>99</v>
      </c>
      <c r="B17" s="15" t="s">
        <v>67</v>
      </c>
      <c r="C17" s="22" t="s">
        <v>68</v>
      </c>
      <c r="D17" s="9"/>
      <c r="E17" s="9"/>
      <c r="F17" s="9"/>
      <c r="G17" s="9"/>
      <c r="H17" s="9"/>
    </row>
    <row r="18" spans="1:11" ht="15.75" x14ac:dyDescent="0.25">
      <c r="A18" s="14"/>
      <c r="B18" s="23" t="s">
        <v>69</v>
      </c>
      <c r="C18" s="24">
        <v>0.27</v>
      </c>
      <c r="D18" s="9"/>
      <c r="E18" s="9"/>
      <c r="F18" s="9"/>
      <c r="G18" s="9"/>
      <c r="H18" s="9"/>
    </row>
    <row r="19" spans="1:11" ht="15.75" x14ac:dyDescent="0.25">
      <c r="A19" s="14"/>
      <c r="B19" s="23" t="s">
        <v>70</v>
      </c>
      <c r="C19" s="24">
        <v>0.64</v>
      </c>
      <c r="D19" s="9"/>
      <c r="E19" s="9"/>
      <c r="F19" s="9"/>
      <c r="G19" s="9"/>
      <c r="H19" s="9"/>
      <c r="I19" s="25"/>
      <c r="J19" s="26"/>
    </row>
    <row r="20" spans="1:11" ht="15.75" x14ac:dyDescent="0.25">
      <c r="A20" s="14"/>
      <c r="B20" s="27" t="s">
        <v>71</v>
      </c>
      <c r="C20" s="20">
        <f>C18+C19</f>
        <v>0.91</v>
      </c>
      <c r="D20" s="9"/>
      <c r="E20" s="9"/>
      <c r="F20" s="9"/>
      <c r="G20" s="9"/>
      <c r="H20" s="9"/>
      <c r="J20" s="28"/>
      <c r="K20" s="29"/>
    </row>
    <row r="21" spans="1:11" ht="5.25" customHeight="1" x14ac:dyDescent="0.25">
      <c r="A21" s="14"/>
      <c r="B21" s="30"/>
      <c r="C21" s="21"/>
      <c r="D21" s="9"/>
      <c r="E21" s="9"/>
      <c r="F21" s="9"/>
      <c r="G21" s="9"/>
      <c r="H21" s="9"/>
      <c r="J21" s="28"/>
      <c r="K21" s="31"/>
    </row>
    <row r="22" spans="1:11" ht="15.75" x14ac:dyDescent="0.25">
      <c r="A22" s="14" t="s">
        <v>100</v>
      </c>
      <c r="B22" s="8" t="s">
        <v>92</v>
      </c>
      <c r="C22" s="32"/>
      <c r="D22" s="33"/>
      <c r="E22" s="33"/>
      <c r="F22" s="33"/>
      <c r="G22" s="34"/>
      <c r="H22" s="9"/>
      <c r="J22" s="28"/>
      <c r="K22" s="31"/>
    </row>
    <row r="23" spans="1:11" ht="26.25" x14ac:dyDescent="0.25">
      <c r="A23" s="14"/>
      <c r="B23" s="35" t="s">
        <v>91</v>
      </c>
      <c r="C23" s="266"/>
      <c r="D23" s="266"/>
      <c r="E23" s="266"/>
      <c r="F23" s="266"/>
      <c r="G23" s="267"/>
      <c r="H23" s="9"/>
      <c r="J23" s="28"/>
      <c r="K23" s="31"/>
    </row>
    <row r="24" spans="1:11" ht="5.25" customHeight="1" x14ac:dyDescent="0.25">
      <c r="A24" s="14"/>
      <c r="B24" s="9"/>
      <c r="C24" s="9"/>
      <c r="D24" s="9"/>
      <c r="E24" s="9"/>
      <c r="F24" s="9"/>
      <c r="G24" s="9"/>
      <c r="H24" s="9"/>
      <c r="J24" s="28"/>
      <c r="K24" s="31"/>
    </row>
    <row r="25" spans="1:11" ht="18.75" customHeight="1" x14ac:dyDescent="0.3">
      <c r="A25" s="268" t="s">
        <v>124</v>
      </c>
      <c r="B25" s="268"/>
      <c r="C25" s="268"/>
      <c r="D25" s="268"/>
      <c r="E25" s="268"/>
      <c r="F25" s="268"/>
      <c r="G25" s="268"/>
      <c r="H25" s="9"/>
      <c r="J25" s="28"/>
      <c r="K25" s="31"/>
    </row>
    <row r="26" spans="1:11" ht="9" customHeight="1" x14ac:dyDescent="0.25">
      <c r="A26" s="14"/>
      <c r="B26" s="30"/>
      <c r="C26" s="9"/>
      <c r="D26" s="9"/>
      <c r="E26" s="9"/>
      <c r="F26" s="9"/>
      <c r="G26" s="9"/>
      <c r="H26" s="9"/>
      <c r="J26" s="28"/>
      <c r="K26" s="31"/>
    </row>
    <row r="27" spans="1:11" ht="36.75" customHeight="1" x14ac:dyDescent="0.25">
      <c r="A27" s="14" t="s">
        <v>101</v>
      </c>
      <c r="B27" s="36" t="s">
        <v>72</v>
      </c>
      <c r="C27" s="37" t="s">
        <v>73</v>
      </c>
      <c r="D27" s="37" t="s">
        <v>74</v>
      </c>
      <c r="E27" s="37" t="s">
        <v>75</v>
      </c>
      <c r="F27" s="37" t="s">
        <v>76</v>
      </c>
      <c r="G27" s="38" t="s">
        <v>77</v>
      </c>
      <c r="H27" s="9"/>
      <c r="J27" s="28"/>
      <c r="K27" s="31"/>
    </row>
    <row r="28" spans="1:11" ht="18.75" customHeight="1" x14ac:dyDescent="0.25">
      <c r="A28" s="14"/>
      <c r="B28" s="17" t="s">
        <v>125</v>
      </c>
      <c r="C28" s="39">
        <v>0</v>
      </c>
      <c r="D28" s="214">
        <v>1150458</v>
      </c>
      <c r="E28" s="40">
        <f>C28+D28</f>
        <v>1150458</v>
      </c>
      <c r="F28" s="215">
        <v>155046</v>
      </c>
      <c r="G28" s="41">
        <f>E28-F28</f>
        <v>995412</v>
      </c>
      <c r="H28" s="9"/>
      <c r="J28" s="28"/>
      <c r="K28" s="31"/>
    </row>
    <row r="29" spans="1:11" ht="18.75" customHeight="1" x14ac:dyDescent="0.25">
      <c r="A29" s="14"/>
      <c r="B29" s="17" t="s">
        <v>126</v>
      </c>
      <c r="C29" s="40">
        <f>G28</f>
        <v>995412</v>
      </c>
      <c r="D29" s="216">
        <v>1353480</v>
      </c>
      <c r="E29" s="40">
        <f>C29+D29</f>
        <v>2348892</v>
      </c>
      <c r="F29" s="217">
        <v>597029</v>
      </c>
      <c r="G29" s="41">
        <f>E29-F29</f>
        <v>1751863</v>
      </c>
      <c r="H29" s="9"/>
      <c r="J29" s="28"/>
      <c r="K29" s="31"/>
    </row>
    <row r="30" spans="1:11" ht="18.75" customHeight="1" x14ac:dyDescent="0.25">
      <c r="A30" s="14"/>
      <c r="B30" s="17" t="s">
        <v>127</v>
      </c>
      <c r="C30" s="40">
        <f>G29</f>
        <v>1751863</v>
      </c>
      <c r="D30" s="218">
        <v>1544569</v>
      </c>
      <c r="E30" s="40">
        <f>C30+D30</f>
        <v>3296432</v>
      </c>
      <c r="F30" s="227">
        <v>1051130</v>
      </c>
      <c r="G30" s="41">
        <f>E30-F30</f>
        <v>2245302</v>
      </c>
      <c r="H30" s="9"/>
      <c r="J30" s="28"/>
      <c r="K30" s="31"/>
    </row>
    <row r="31" spans="1:11" ht="18.75" customHeight="1" x14ac:dyDescent="0.25">
      <c r="A31" s="14"/>
      <c r="B31" s="17" t="s">
        <v>239</v>
      </c>
      <c r="C31" s="42">
        <f>G30</f>
        <v>2245302</v>
      </c>
      <c r="D31" s="223"/>
      <c r="E31" s="228">
        <v>2245302</v>
      </c>
      <c r="F31" s="45" t="s">
        <v>4259</v>
      </c>
      <c r="G31" s="43">
        <v>855467</v>
      </c>
      <c r="H31" s="9"/>
      <c r="J31" s="28"/>
      <c r="K31" s="31"/>
    </row>
    <row r="32" spans="1:11" ht="18.75" customHeight="1" x14ac:dyDescent="0.25">
      <c r="A32" s="14"/>
      <c r="B32" s="85" t="s">
        <v>128</v>
      </c>
      <c r="C32" s="44">
        <v>855467</v>
      </c>
      <c r="D32" s="44" t="s">
        <v>4258</v>
      </c>
      <c r="E32" s="229" t="s">
        <v>4260</v>
      </c>
      <c r="F32" s="45" t="s">
        <v>4257</v>
      </c>
      <c r="G32" s="46">
        <v>749498</v>
      </c>
      <c r="H32" s="9"/>
      <c r="J32" s="28"/>
      <c r="K32" s="31"/>
    </row>
    <row r="33" spans="1:11" ht="18.75" customHeight="1" x14ac:dyDescent="0.3">
      <c r="A33" s="47"/>
      <c r="B33" s="47"/>
      <c r="C33" s="47"/>
      <c r="D33" s="47"/>
      <c r="E33" s="47"/>
      <c r="F33" s="47"/>
      <c r="G33" s="47"/>
      <c r="H33" s="9"/>
      <c r="J33" s="28"/>
      <c r="K33" s="31"/>
    </row>
    <row r="34" spans="1:11" ht="15.75" x14ac:dyDescent="0.25">
      <c r="A34" s="14" t="s">
        <v>102</v>
      </c>
      <c r="B34" s="48" t="s">
        <v>197</v>
      </c>
      <c r="C34" s="34"/>
      <c r="D34" s="269" t="s">
        <v>123</v>
      </c>
      <c r="E34" s="270"/>
      <c r="F34" s="270"/>
      <c r="G34" s="270"/>
      <c r="H34" s="270"/>
      <c r="J34" s="28"/>
      <c r="K34" s="31"/>
    </row>
    <row r="35" spans="1:11" ht="15.75" x14ac:dyDescent="0.25">
      <c r="A35" s="14"/>
      <c r="B35" s="49" t="s">
        <v>85</v>
      </c>
      <c r="C35" s="46">
        <v>0</v>
      </c>
      <c r="D35" s="9"/>
      <c r="E35" s="9"/>
      <c r="F35" s="9"/>
      <c r="G35" s="9"/>
      <c r="H35" s="9"/>
      <c r="J35" s="28"/>
      <c r="K35" s="31"/>
    </row>
    <row r="36" spans="1:11" ht="6.75" customHeight="1" x14ac:dyDescent="0.25">
      <c r="A36" s="14"/>
      <c r="B36" s="50"/>
      <c r="C36" s="51"/>
      <c r="D36" s="9"/>
      <c r="E36" s="9"/>
      <c r="F36" s="9"/>
      <c r="G36" s="9"/>
      <c r="H36" s="9"/>
      <c r="J36" s="28"/>
      <c r="K36" s="31"/>
    </row>
    <row r="37" spans="1:11" ht="15.75" x14ac:dyDescent="0.25">
      <c r="A37" s="14"/>
      <c r="B37" s="17" t="s">
        <v>78</v>
      </c>
      <c r="C37" s="52" t="s">
        <v>79</v>
      </c>
      <c r="D37" s="9"/>
      <c r="E37" s="9"/>
      <c r="F37" s="9"/>
      <c r="G37" s="9"/>
      <c r="H37" s="9"/>
      <c r="J37" s="28"/>
      <c r="K37" s="31"/>
    </row>
    <row r="38" spans="1:11" ht="15.75" x14ac:dyDescent="0.25">
      <c r="A38" s="14"/>
      <c r="B38" s="17" t="s">
        <v>80</v>
      </c>
      <c r="C38" s="53">
        <v>0</v>
      </c>
      <c r="D38" s="9"/>
      <c r="E38" s="9"/>
      <c r="F38" s="9"/>
      <c r="G38" s="9"/>
      <c r="H38" s="9"/>
      <c r="J38" s="28"/>
      <c r="K38" s="31"/>
    </row>
    <row r="39" spans="1:11" ht="15.75" x14ac:dyDescent="0.25">
      <c r="A39" s="14"/>
      <c r="B39" s="17" t="s">
        <v>81</v>
      </c>
      <c r="C39" s="53">
        <v>0</v>
      </c>
      <c r="D39" s="9"/>
      <c r="E39" s="9"/>
      <c r="F39" s="9"/>
      <c r="G39" s="9"/>
      <c r="H39" s="9"/>
      <c r="J39" s="28"/>
      <c r="K39" s="31"/>
    </row>
    <row r="40" spans="1:11" ht="15.75" x14ac:dyDescent="0.25">
      <c r="A40" s="14"/>
      <c r="B40" s="17" t="s">
        <v>82</v>
      </c>
      <c r="C40" s="41">
        <f>SUM(C38:C39)</f>
        <v>0</v>
      </c>
      <c r="D40" s="9"/>
      <c r="E40" s="9"/>
      <c r="F40" s="9"/>
      <c r="G40" s="9"/>
      <c r="H40" s="9"/>
      <c r="J40" s="28"/>
      <c r="K40" s="31"/>
    </row>
    <row r="41" spans="1:11" ht="15.75" x14ac:dyDescent="0.25">
      <c r="A41" s="14"/>
      <c r="B41" s="17"/>
      <c r="C41" s="41"/>
      <c r="D41" s="9"/>
      <c r="E41" s="9"/>
      <c r="F41" s="9"/>
      <c r="G41" s="9"/>
      <c r="H41" s="9"/>
      <c r="J41" s="28"/>
      <c r="K41" s="31"/>
    </row>
    <row r="42" spans="1:11" ht="15.75" x14ac:dyDescent="0.25">
      <c r="A42" s="14"/>
      <c r="B42" s="54" t="s">
        <v>122</v>
      </c>
      <c r="C42" s="55">
        <f>SUM(Table14[Amount])</f>
        <v>0</v>
      </c>
      <c r="D42" s="9"/>
      <c r="E42" s="9"/>
      <c r="F42" s="9"/>
      <c r="G42" s="9"/>
      <c r="H42" s="9"/>
      <c r="J42" s="28"/>
      <c r="K42" s="31"/>
    </row>
    <row r="43" spans="1:11" ht="15.75" x14ac:dyDescent="0.25">
      <c r="A43" s="14"/>
      <c r="B43" s="56" t="s">
        <v>121</v>
      </c>
      <c r="C43" s="57" t="s">
        <v>79</v>
      </c>
      <c r="D43" s="9"/>
      <c r="E43" s="9"/>
      <c r="F43" s="9"/>
      <c r="G43" s="9"/>
      <c r="H43" s="9"/>
      <c r="J43" s="28"/>
      <c r="K43" s="31"/>
    </row>
    <row r="44" spans="1:11" ht="15.75" x14ac:dyDescent="0.25">
      <c r="A44" s="14"/>
      <c r="B44" s="58" t="s">
        <v>83</v>
      </c>
      <c r="C44" s="53"/>
      <c r="D44" s="9"/>
      <c r="E44" s="9"/>
      <c r="F44" s="9"/>
      <c r="G44" s="9"/>
      <c r="H44" s="9"/>
      <c r="J44" s="28"/>
      <c r="K44" s="31"/>
    </row>
    <row r="45" spans="1:11" ht="15.75" x14ac:dyDescent="0.25">
      <c r="A45" s="14"/>
      <c r="B45" s="58" t="s">
        <v>84</v>
      </c>
      <c r="C45" s="53"/>
      <c r="D45" s="9"/>
      <c r="E45" s="9"/>
      <c r="F45" s="9"/>
      <c r="G45" s="9"/>
      <c r="H45" s="9"/>
      <c r="I45" s="59"/>
      <c r="J45" s="28"/>
      <c r="K45" s="60"/>
    </row>
    <row r="46" spans="1:11" ht="15.75" x14ac:dyDescent="0.25">
      <c r="A46" s="14"/>
      <c r="B46" s="58" t="s">
        <v>120</v>
      </c>
      <c r="C46" s="53"/>
      <c r="D46" s="9"/>
      <c r="E46" s="9"/>
      <c r="F46" s="9"/>
      <c r="G46" s="9"/>
      <c r="H46" s="9"/>
      <c r="I46" s="61"/>
      <c r="J46" s="28"/>
      <c r="K46" s="31"/>
    </row>
    <row r="47" spans="1:11" ht="15.75" x14ac:dyDescent="0.25">
      <c r="A47" s="14"/>
      <c r="B47" s="58" t="s">
        <v>119</v>
      </c>
      <c r="C47" s="53"/>
      <c r="D47" s="9"/>
      <c r="E47" s="9"/>
      <c r="F47" s="9"/>
      <c r="G47" s="9"/>
      <c r="H47" s="9"/>
      <c r="I47" s="61"/>
      <c r="J47" s="28"/>
      <c r="K47" s="31"/>
    </row>
    <row r="48" spans="1:11" ht="15.75" x14ac:dyDescent="0.25">
      <c r="A48" s="14"/>
      <c r="B48" s="58" t="s">
        <v>118</v>
      </c>
      <c r="C48" s="53"/>
      <c r="D48" s="9"/>
      <c r="E48" s="9"/>
      <c r="F48" s="9"/>
      <c r="G48" s="9"/>
      <c r="H48" s="9"/>
      <c r="I48" s="61"/>
      <c r="J48" s="28"/>
      <c r="K48" s="31"/>
    </row>
    <row r="49" spans="1:11" ht="15.75" x14ac:dyDescent="0.25">
      <c r="A49" s="14"/>
      <c r="B49" s="58" t="s">
        <v>117</v>
      </c>
      <c r="C49" s="53"/>
      <c r="D49" s="9"/>
      <c r="E49" s="9"/>
      <c r="F49" s="9"/>
      <c r="G49" s="9"/>
      <c r="H49" s="9"/>
      <c r="J49" s="28"/>
      <c r="K49" s="31"/>
    </row>
    <row r="50" spans="1:11" ht="15.75" x14ac:dyDescent="0.25">
      <c r="A50" s="14"/>
      <c r="B50" s="62" t="s">
        <v>116</v>
      </c>
      <c r="C50" s="63"/>
      <c r="D50" s="9"/>
      <c r="E50" s="9"/>
      <c r="F50" s="9"/>
      <c r="G50" s="9"/>
      <c r="H50" s="9"/>
      <c r="J50" s="28"/>
      <c r="K50" s="31"/>
    </row>
    <row r="51" spans="1:11" ht="15.75" x14ac:dyDescent="0.25">
      <c r="A51" s="14"/>
      <c r="B51" s="11"/>
      <c r="C51" s="64"/>
      <c r="D51" s="9"/>
      <c r="E51" s="9"/>
      <c r="F51" s="9"/>
      <c r="G51" s="9"/>
      <c r="H51" s="9"/>
      <c r="J51" s="28"/>
      <c r="K51" s="31"/>
    </row>
    <row r="52" spans="1:11" ht="15.75" x14ac:dyDescent="0.25">
      <c r="A52" s="14"/>
      <c r="B52" s="86"/>
      <c r="C52" s="87"/>
      <c r="D52" s="87"/>
      <c r="E52" s="87"/>
      <c r="F52" s="87"/>
      <c r="G52" s="9"/>
      <c r="H52" s="9"/>
      <c r="J52" s="26"/>
      <c r="K52" s="31"/>
    </row>
    <row r="53" spans="1:11" ht="15.75" x14ac:dyDescent="0.25">
      <c r="A53" s="14"/>
      <c r="B53" s="88"/>
      <c r="C53" s="89"/>
      <c r="D53" s="89"/>
      <c r="E53" s="90"/>
      <c r="F53" s="89"/>
      <c r="G53" s="9"/>
      <c r="H53" s="9"/>
      <c r="J53" s="26"/>
      <c r="K53" s="31"/>
    </row>
  </sheetData>
  <mergeCells count="4">
    <mergeCell ref="A10:G10"/>
    <mergeCell ref="C23:G23"/>
    <mergeCell ref="A25:G25"/>
    <mergeCell ref="D34:H34"/>
  </mergeCells>
  <pageMargins left="0.70866141732283472" right="0.70866141732283472" top="0.74803149606299213" bottom="0.74803149606299213" header="0.31496062992125984" footer="0.31496062992125984"/>
  <pageSetup paperSize="8" scale="81" orientation="landscape" cellComments="asDisplayed"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
  <sheetViews>
    <sheetView workbookViewId="0">
      <selection activeCell="E6" sqref="E6"/>
    </sheetView>
  </sheetViews>
  <sheetFormatPr defaultColWidth="8.85546875" defaultRowHeight="12.75" x14ac:dyDescent="0.2"/>
  <cols>
    <col min="1" max="1" width="15.42578125" style="65" customWidth="1"/>
    <col min="2" max="2" width="0.85546875" style="75" customWidth="1"/>
    <col min="3" max="3" width="16.5703125" style="65" customWidth="1"/>
    <col min="4" max="4" width="0.85546875" style="75" customWidth="1"/>
    <col min="5" max="5" width="17.28515625" style="65" customWidth="1"/>
    <col min="6" max="6" width="0.85546875" style="75" customWidth="1"/>
    <col min="7" max="7" width="44.42578125" style="74" customWidth="1"/>
    <col min="8" max="8" width="0.85546875" style="75" customWidth="1"/>
    <col min="9" max="9" width="16.7109375" style="65" customWidth="1"/>
    <col min="10" max="16384" width="8.85546875" style="65"/>
  </cols>
  <sheetData>
    <row r="1" spans="1:9" s="80" customFormat="1" ht="25.5" x14ac:dyDescent="0.2">
      <c r="A1" s="81" t="s">
        <v>8</v>
      </c>
      <c r="B1" s="82"/>
      <c r="C1" s="81" t="s">
        <v>13</v>
      </c>
      <c r="D1" s="82"/>
      <c r="E1" s="81" t="s">
        <v>18</v>
      </c>
      <c r="F1" s="82"/>
      <c r="G1" s="83" t="s">
        <v>24</v>
      </c>
      <c r="H1" s="82"/>
      <c r="I1" s="81" t="s">
        <v>29</v>
      </c>
    </row>
    <row r="2" spans="1:9" x14ac:dyDescent="0.2">
      <c r="A2" s="77" t="s">
        <v>195</v>
      </c>
      <c r="B2" s="78"/>
      <c r="C2" s="73" t="s">
        <v>30</v>
      </c>
      <c r="D2" s="79"/>
      <c r="E2" s="73" t="s">
        <v>212</v>
      </c>
      <c r="F2" s="79"/>
      <c r="G2" s="74" t="s">
        <v>146</v>
      </c>
      <c r="H2" s="79"/>
      <c r="I2" s="73" t="s">
        <v>194</v>
      </c>
    </row>
    <row r="3" spans="1:9" x14ac:dyDescent="0.2">
      <c r="A3" s="77" t="s">
        <v>193</v>
      </c>
      <c r="B3" s="78"/>
      <c r="C3" s="73" t="s">
        <v>31</v>
      </c>
      <c r="D3" s="79"/>
      <c r="E3" s="73" t="s">
        <v>192</v>
      </c>
      <c r="F3" s="79"/>
      <c r="G3" s="74" t="s">
        <v>147</v>
      </c>
      <c r="H3" s="79"/>
      <c r="I3" s="73" t="s">
        <v>39</v>
      </c>
    </row>
    <row r="4" spans="1:9" x14ac:dyDescent="0.2">
      <c r="A4" s="77" t="s">
        <v>191</v>
      </c>
      <c r="B4" s="78"/>
      <c r="C4" s="73" t="s">
        <v>240</v>
      </c>
      <c r="D4" s="79"/>
      <c r="E4" s="77" t="s">
        <v>190</v>
      </c>
      <c r="F4" s="76"/>
      <c r="G4" s="74" t="s">
        <v>148</v>
      </c>
      <c r="H4" s="79"/>
      <c r="I4" s="73" t="s">
        <v>189</v>
      </c>
    </row>
    <row r="5" spans="1:9" x14ac:dyDescent="0.2">
      <c r="A5" s="77" t="s">
        <v>164</v>
      </c>
      <c r="B5" s="78"/>
      <c r="C5" s="73" t="s">
        <v>36</v>
      </c>
      <c r="D5" s="79"/>
      <c r="E5" s="77" t="s">
        <v>188</v>
      </c>
      <c r="F5" s="76"/>
      <c r="G5" s="74" t="s">
        <v>153</v>
      </c>
      <c r="H5" s="79"/>
      <c r="I5" s="73" t="s">
        <v>40</v>
      </c>
    </row>
    <row r="6" spans="1:9" ht="38.25" x14ac:dyDescent="0.2">
      <c r="A6" s="77" t="s">
        <v>35</v>
      </c>
      <c r="B6" s="78"/>
      <c r="C6" s="73" t="s">
        <v>160</v>
      </c>
      <c r="D6" s="79"/>
      <c r="E6" s="77" t="s">
        <v>186</v>
      </c>
      <c r="F6" s="76"/>
      <c r="G6" s="74" t="s">
        <v>145</v>
      </c>
      <c r="H6" s="79"/>
      <c r="I6" s="73" t="s">
        <v>185</v>
      </c>
    </row>
    <row r="7" spans="1:9" ht="25.5" x14ac:dyDescent="0.2">
      <c r="A7" s="77" t="s">
        <v>169</v>
      </c>
      <c r="B7" s="78"/>
      <c r="C7" s="73"/>
      <c r="D7" s="79"/>
      <c r="E7" s="77" t="s">
        <v>32</v>
      </c>
      <c r="F7" s="76"/>
      <c r="G7" s="74" t="s">
        <v>152</v>
      </c>
      <c r="H7" s="79"/>
      <c r="I7" s="73" t="s">
        <v>183</v>
      </c>
    </row>
    <row r="8" spans="1:9" x14ac:dyDescent="0.2">
      <c r="A8" s="65" t="s">
        <v>161</v>
      </c>
      <c r="B8" s="78"/>
      <c r="C8" s="73"/>
      <c r="D8" s="79"/>
      <c r="E8" s="77" t="s">
        <v>181</v>
      </c>
      <c r="F8" s="76"/>
      <c r="G8" s="74" t="s">
        <v>150</v>
      </c>
      <c r="H8" s="79"/>
      <c r="I8" s="73" t="s">
        <v>180</v>
      </c>
    </row>
    <row r="9" spans="1:9" ht="25.5" x14ac:dyDescent="0.2">
      <c r="A9" s="77" t="s">
        <v>187</v>
      </c>
      <c r="B9" s="78"/>
      <c r="C9" s="73"/>
      <c r="D9" s="79"/>
      <c r="E9" s="77" t="s">
        <v>213</v>
      </c>
      <c r="F9" s="76"/>
      <c r="G9" s="74" t="s">
        <v>149</v>
      </c>
      <c r="I9" s="73" t="s">
        <v>177</v>
      </c>
    </row>
    <row r="10" spans="1:9" x14ac:dyDescent="0.2">
      <c r="A10" s="65" t="s">
        <v>162</v>
      </c>
      <c r="B10" s="78"/>
      <c r="E10" s="77" t="s">
        <v>37</v>
      </c>
      <c r="F10" s="76"/>
      <c r="G10" s="74" t="s">
        <v>157</v>
      </c>
      <c r="I10" s="73" t="s">
        <v>174</v>
      </c>
    </row>
    <row r="11" spans="1:9" ht="25.5" x14ac:dyDescent="0.2">
      <c r="A11" s="77" t="s">
        <v>184</v>
      </c>
      <c r="B11" s="78"/>
      <c r="E11" s="77" t="s">
        <v>178</v>
      </c>
      <c r="F11" s="76"/>
      <c r="G11" s="74" t="s">
        <v>151</v>
      </c>
      <c r="I11" s="73" t="s">
        <v>172</v>
      </c>
    </row>
    <row r="12" spans="1:9" ht="25.5" x14ac:dyDescent="0.2">
      <c r="A12" s="77" t="s">
        <v>166</v>
      </c>
      <c r="B12" s="78"/>
      <c r="E12" s="77" t="s">
        <v>175</v>
      </c>
      <c r="F12" s="76"/>
      <c r="G12" s="74" t="s">
        <v>156</v>
      </c>
      <c r="I12" s="65" t="s">
        <v>160</v>
      </c>
    </row>
    <row r="13" spans="1:9" ht="25.5" x14ac:dyDescent="0.2">
      <c r="A13" s="77" t="s">
        <v>182</v>
      </c>
      <c r="B13" s="78"/>
      <c r="E13" s="77" t="s">
        <v>33</v>
      </c>
      <c r="F13" s="76"/>
      <c r="G13" s="74" t="s">
        <v>158</v>
      </c>
    </row>
    <row r="14" spans="1:9" ht="25.5" x14ac:dyDescent="0.2">
      <c r="A14" s="77" t="s">
        <v>179</v>
      </c>
      <c r="B14" s="76"/>
      <c r="E14" s="77" t="s">
        <v>170</v>
      </c>
      <c r="F14" s="76"/>
      <c r="G14" s="74" t="s">
        <v>155</v>
      </c>
    </row>
    <row r="15" spans="1:9" x14ac:dyDescent="0.2">
      <c r="A15" s="77" t="s">
        <v>176</v>
      </c>
      <c r="B15" s="76"/>
      <c r="E15" s="77" t="s">
        <v>168</v>
      </c>
      <c r="F15" s="76"/>
      <c r="G15" s="74" t="s">
        <v>154</v>
      </c>
    </row>
    <row r="16" spans="1:9" ht="25.5" x14ac:dyDescent="0.2">
      <c r="A16" s="77" t="s">
        <v>173</v>
      </c>
      <c r="E16" s="77" t="s">
        <v>165</v>
      </c>
      <c r="G16" s="74" t="s">
        <v>34</v>
      </c>
    </row>
    <row r="17" spans="1:7" x14ac:dyDescent="0.2">
      <c r="A17" s="77" t="s">
        <v>171</v>
      </c>
      <c r="E17" s="77" t="s">
        <v>163</v>
      </c>
      <c r="G17" s="74" t="s">
        <v>160</v>
      </c>
    </row>
    <row r="18" spans="1:7" x14ac:dyDescent="0.2">
      <c r="A18" s="77" t="s">
        <v>167</v>
      </c>
      <c r="E18" s="65" t="s">
        <v>160</v>
      </c>
    </row>
    <row r="19" spans="1:7" x14ac:dyDescent="0.2">
      <c r="A19" s="65" t="s">
        <v>160</v>
      </c>
      <c r="E19" s="65" t="s">
        <v>34</v>
      </c>
    </row>
  </sheetData>
  <sortState ref="G2:G19">
    <sortCondition ref="G2"/>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RCUK Strategy Unit" ma:contentTypeID="0x010100DD3673D5398E024C85E79D13491073B10036F3A9378FB06042B815E5FFC651A5B100FAB2663EBFADDD4D8E6EBF932D999A4F" ma:contentTypeVersion="55" ma:contentTypeDescription="" ma:contentTypeScope="" ma:versionID="4243210bd3131a1a6518412759a4d8b0">
  <xsd:schema xmlns:xsd="http://www.w3.org/2001/XMLSchema" xmlns:xs="http://www.w3.org/2001/XMLSchema" xmlns:p="http://schemas.microsoft.com/office/2006/metadata/properties" xmlns:ns1="http://schemas.microsoft.com/sharepoint/v3" xmlns:ns2="5f67090a-b690-4b3f-9190-538c6490533a" targetNamespace="http://schemas.microsoft.com/office/2006/metadata/properties" ma:root="true" ma:fieldsID="ebd1ed7adedc801f087b2dd9c84a6311" ns1:_="" ns2:_="">
    <xsd:import namespace="http://schemas.microsoft.com/sharepoint/v3"/>
    <xsd:import namespace="5f67090a-b690-4b3f-9190-538c6490533a"/>
    <xsd:element name="properties">
      <xsd:complexType>
        <xsd:sequence>
          <xsd:element name="documentManagement">
            <xsd:complexType>
              <xsd:all>
                <xsd:element ref="ns1:Item_x0020_Status"/>
                <xsd:element ref="ns2:_dlc_Exempt" minOccurs="0"/>
                <xsd:element ref="ns2:_dlc_ExpireDateSaved" minOccurs="0"/>
                <xsd:element ref="ns2:_dlc_Expire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Item_x0020_Status" ma:index="8" ma:displayName="Item Status" ma:default="Document" ma:format="Dropdown" ma:internalName="Item_x0020_Status" ma:readOnly="false">
      <xsd:simpleType>
        <xsd:restriction base="dms:Choice">
          <xsd:enumeration value="Document"/>
          <xsd:enumeration value="Record"/>
        </xsd:restriction>
      </xsd:simpleType>
    </xsd:element>
  </xsd:schema>
  <xsd:schema xmlns:xsd="http://www.w3.org/2001/XMLSchema" xmlns:xs="http://www.w3.org/2001/XMLSchema" xmlns:dms="http://schemas.microsoft.com/office/2006/documentManagement/types" xmlns:pc="http://schemas.microsoft.com/office/infopath/2007/PartnerControls" targetNamespace="5f67090a-b690-4b3f-9190-538c6490533a" elementFormDefault="qualified">
    <xsd:import namespace="http://schemas.microsoft.com/office/2006/documentManagement/types"/>
    <xsd:import namespace="http://schemas.microsoft.com/office/infopath/2007/PartnerControls"/>
    <xsd:element name="_dlc_Exempt" ma:index="9" nillable="true" ma:displayName="Exempt from Policy" ma:hidden="true" ma:internalName="_dlc_Exempt" ma:readOnly="true">
      <xsd:simpleType>
        <xsd:restriction base="dms:Unknown"/>
      </xsd:simpleType>
    </xsd:element>
    <xsd:element name="_dlc_ExpireDateSaved" ma:index="10" nillable="true" ma:displayName="Original Expiration Date" ma:hidden="true" ma:internalName="_dlc_ExpireDateSaved" ma:readOnly="true">
      <xsd:simpleType>
        <xsd:restriction base="dms:DateTime"/>
      </xsd:simpleType>
    </xsd:element>
    <xsd:element name="_dlc_ExpireDate" ma:index="11" nillable="true" ma:displayName="Expiration Date" ma:hidden="true" ma:internalName="_dlc_ExpireDat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Item_x0020_Status xmlns="http://schemas.microsoft.com/sharepoint/v3">Document</Item_x0020_Statu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10EBBAA1-D49D-4450-9A98-206D72A9F9A9" local="false">
  <p:Name>xCouncil Policy</p:Name>
  <p:Description>Cross council expiration policy</p:Description>
  <p:Statement>Cross council records will be expired based upon a time set for the content type</p:Statement>
  <p:PolicyItems>
    <p:PolicyItem featureId="Microsoft.Office.RecordsManagement.PolicyFeatures.Expiration">
      <p:Name>Expiration</p:Name>
      <p:Description>Automatic scheduling of content for processing, and expiry of content that has reached its due date.</p:Description>
      <p:CustomData>
        <data>
          <formula id="CustomExpiration.CustomExpirationFormula"/>
          <action type="workflow" id="04eb489c-4f71-414b-815d-c526cd42196f"/>
        </data>
      </p:CustomData>
    </p:PolicyItem>
  </p:PolicyItems>
</p:Policy>
</file>

<file path=customXml/item5.xml><?xml version="1.0" encoding="utf-8"?>
<?mso-contentType ?>
<spe:Receivers xmlns:spe="http://schemas.microsoft.com/sharepoint/events">
  <Receiver>
    <Name>Microsoft.Office.RecordsManagement.PolicyFeatures.ExpirationEventReceiver</Name>
    <Type>10001</Type>
    <SequenceNumber>101</SequenceNumber>
    <Assembly>Microsoft.Office.Policy, Version=12.0.0.0, Culture=neutral, PublicKeyToken=71e9bce111e9429c</Assembly>
    <Class>Microsoft.Office.RecordsManagement.Internal.UpdateExpireDate</Class>
    <Data/>
    <Filter/>
  </Receiver>
  <Receiver>
    <Name>Microsoft.Office.RecordsManagement.PolicyFeatures.ExpirationEventReceiver</Name>
    <Type>10002</Type>
    <SequenceNumber>102</SequenceNumber>
    <Assembly>Microsoft.Office.Policy, Version=12.0.0.0, Culture=neutral, PublicKeyToken=71e9bce111e9429c</Assembly>
    <Class>Microsoft.Office.RecordsManagement.Internal.UpdateExpireDate</Class>
    <Data/>
    <Filter/>
  </Receiver>
  <Receiver>
    <Name>Microsoft.Office.RecordsManagement.PolicyFeatures.ExpirationEventReceiver</Name>
    <Type>10004</Type>
    <SequenceNumber>103</SequenceNumber>
    <Assembly>Microsoft.Office.Policy, Version=12.0.0.0, Culture=neutral, PublicKeyToken=71e9bce111e9429c</Assembly>
    <Class>Microsoft.Office.RecordsManagement.Internal.UpdateExpireDate</Class>
    <Data/>
    <Filter/>
  </Receiver>
  <Receiver>
    <Name>Microsoft.Office.RecordsManagement.PolicyFeatures.ExpirationEventReceiver</Name>
    <Type>10006</Type>
    <SequenceNumber>104</SequenceNumber>
    <Assembly>Microsoft.Office.Policy, Version=12.0.0.0, Culture=neutral, PublicKeyToken=71e9bce111e9429c</Assembly>
    <Class>Microsoft.Office.RecordsManagement.Internal.UpdateExpireDate</Class>
    <Data/>
    <Filter/>
  </Receiver>
</spe:Receivers>
</file>

<file path=customXml/itemProps1.xml><?xml version="1.0" encoding="utf-8"?>
<ds:datastoreItem xmlns:ds="http://schemas.openxmlformats.org/officeDocument/2006/customXml" ds:itemID="{7FF2AC28-E223-4F20-A8B3-4EF0DC30D6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f67090a-b690-4b3f-9190-538c649053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8D6DCC0-04EB-45CF-9CCF-4734B554EE64}">
  <ds:schemaRefs>
    <ds:schemaRef ds:uri="http://purl.org/dc/elements/1.1/"/>
    <ds:schemaRef ds:uri="http://www.w3.org/XML/1998/namespace"/>
    <ds:schemaRef ds:uri="http://purl.org/dc/dcmitype/"/>
    <ds:schemaRef ds:uri="http://schemas.microsoft.com/office/infopath/2007/PartnerControls"/>
    <ds:schemaRef ds:uri="http://schemas.microsoft.com/office/2006/documentManagement/types"/>
    <ds:schemaRef ds:uri="http://purl.org/dc/terms/"/>
    <ds:schemaRef ds:uri="http://schemas.microsoft.com/office/2006/metadata/properties"/>
    <ds:schemaRef ds:uri="http://schemas.openxmlformats.org/package/2006/metadata/core-properties"/>
    <ds:schemaRef ds:uri="5f67090a-b690-4b3f-9190-538c6490533a"/>
    <ds:schemaRef ds:uri="http://schemas.microsoft.com/sharepoint/v3"/>
  </ds:schemaRefs>
</ds:datastoreItem>
</file>

<file path=customXml/itemProps3.xml><?xml version="1.0" encoding="utf-8"?>
<ds:datastoreItem xmlns:ds="http://schemas.openxmlformats.org/officeDocument/2006/customXml" ds:itemID="{0C9C04D2-825E-41E5-B57E-773435E3A024}">
  <ds:schemaRefs>
    <ds:schemaRef ds:uri="http://schemas.microsoft.com/sharepoint/v3/contenttype/forms"/>
  </ds:schemaRefs>
</ds:datastoreItem>
</file>

<file path=customXml/itemProps4.xml><?xml version="1.0" encoding="utf-8"?>
<ds:datastoreItem xmlns:ds="http://schemas.openxmlformats.org/officeDocument/2006/customXml" ds:itemID="{EDE4FF50-7B43-444E-8A46-51C08764281A}">
  <ds:schemaRefs>
    <ds:schemaRef ds:uri="office.server.policy"/>
  </ds:schemaRefs>
</ds:datastoreItem>
</file>

<file path=customXml/itemProps5.xml><?xml version="1.0" encoding="utf-8"?>
<ds:datastoreItem xmlns:ds="http://schemas.openxmlformats.org/officeDocument/2006/customXml" ds:itemID="{C9588E0C-5682-47B2-8D07-D74CBFA032BA}">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introduction</vt:lpstr>
      <vt:lpstr>definitions</vt:lpstr>
      <vt:lpstr>Jisc APC template v4</vt:lpstr>
      <vt:lpstr>Discounts, memberships &amp; pre-pa</vt:lpstr>
      <vt:lpstr>RCUK compliance summary</vt:lpstr>
      <vt:lpstr>Constrained values</vt:lpstr>
      <vt:lpstr>'Jisc APC template v4'!Print_Area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Katie Shamash</dc:creator>
  <cp:lastModifiedBy>Murtagh, John P</cp:lastModifiedBy>
  <cp:lastPrinted>2017-03-28T08:44:25Z</cp:lastPrinted>
  <dcterms:created xsi:type="dcterms:W3CDTF">2016-08-09T14:04:46Z</dcterms:created>
  <dcterms:modified xsi:type="dcterms:W3CDTF">2017-05-25T08:46:27Z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0x010100DD3673D5398E024C85E79D13491073B10036F3A9378FB06042B815E5FFC651A5B100FAB2663EBFADDD4D8E6EBF932D999A4F</vt:lpwstr>
  </property>
  <property fmtid="{D5CDD505-2E9C-101B-9397-08002B2CF9AE}" pid="3" name="IsMyDocuments">
    <vt:bool>true</vt:bool>
  </property>
</Properties>
</file>